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6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definedNames>
    <definedName name="_xlnm._FilterDatabase" localSheetId="2" hidden="1">'Приложение 3'!$B$6:$N$247</definedName>
    <definedName name="_xlnm._FilterDatabase" localSheetId="3" hidden="1">'Приложение 4'!$A$7:$O$237</definedName>
    <definedName name="_xlnm._FilterDatabase" localSheetId="4" hidden="1">'Приложение 5'!$A$6:$L$228</definedName>
    <definedName name="_xlnm._FilterDatabase" localSheetId="5" hidden="1">'Приложение 6'!$A$6:$K$11</definedName>
    <definedName name="_xlnm.Print_Titles" localSheetId="7">'Приложение 8'!$11:$11</definedName>
    <definedName name="_xlnm.Print_Area" localSheetId="1">'Приложение 2'!$A$1:$E$40</definedName>
    <definedName name="_xlnm.Print_Area" localSheetId="6">'Приложение 7'!$A$1:$D$33</definedName>
    <definedName name="_xlnm.Print_Area" localSheetId="7">'Приложение 8'!$A$1:$E$32</definedName>
  </definedNames>
  <calcPr calcId="124519"/>
</workbook>
</file>

<file path=xl/calcChain.xml><?xml version="1.0" encoding="utf-8"?>
<calcChain xmlns="http://schemas.openxmlformats.org/spreadsheetml/2006/main">
  <c r="J91" i="2"/>
  <c r="I91"/>
  <c r="E22" i="13"/>
  <c r="N20" i="3"/>
  <c r="N19" s="1"/>
  <c r="M20"/>
  <c r="M19" s="1"/>
  <c r="N77"/>
  <c r="M77"/>
  <c r="L77"/>
  <c r="N79"/>
  <c r="M79"/>
  <c r="L79"/>
  <c r="N34"/>
  <c r="M34"/>
  <c r="L19"/>
  <c r="L38" i="4"/>
  <c r="K38"/>
  <c r="J38"/>
  <c r="L9"/>
  <c r="K9"/>
  <c r="J9"/>
  <c r="K105" i="2"/>
  <c r="J105"/>
  <c r="I105"/>
  <c r="K106"/>
  <c r="J106"/>
  <c r="I106"/>
  <c r="K19"/>
  <c r="J19"/>
  <c r="I19"/>
  <c r="K34"/>
  <c r="J34"/>
  <c r="I34"/>
  <c r="L34" i="3"/>
  <c r="L102" i="4" l="1"/>
  <c r="K102"/>
  <c r="J102"/>
  <c r="L78" i="3"/>
  <c r="I21" i="14"/>
  <c r="G21"/>
  <c r="F21"/>
  <c r="I19"/>
  <c r="K7" i="5"/>
  <c r="J7"/>
  <c r="I7"/>
  <c r="K198" i="2"/>
  <c r="J198"/>
  <c r="N341" i="3" l="1"/>
  <c r="N340" s="1"/>
  <c r="N339" s="1"/>
  <c r="M341"/>
  <c r="M340" s="1"/>
  <c r="M339" s="1"/>
  <c r="L341"/>
  <c r="L340" s="1"/>
  <c r="L339" s="1"/>
  <c r="L440" i="4"/>
  <c r="K440"/>
  <c r="J440"/>
  <c r="L296"/>
  <c r="K296"/>
  <c r="J296"/>
  <c r="L196"/>
  <c r="K196"/>
  <c r="J196"/>
  <c r="L159"/>
  <c r="K159"/>
  <c r="J159"/>
  <c r="L89"/>
  <c r="K89"/>
  <c r="J89"/>
  <c r="N396" i="3"/>
  <c r="N395" s="1"/>
  <c r="N394" s="1"/>
  <c r="M396"/>
  <c r="M395" s="1"/>
  <c r="M394" s="1"/>
  <c r="L396"/>
  <c r="L395" s="1"/>
  <c r="L394" s="1"/>
  <c r="N385"/>
  <c r="M385"/>
  <c r="L385"/>
  <c r="N379"/>
  <c r="M379"/>
  <c r="L379"/>
  <c r="N257"/>
  <c r="N255" s="1"/>
  <c r="N229" s="1"/>
  <c r="M257"/>
  <c r="M255" s="1"/>
  <c r="M229" s="1"/>
  <c r="L257"/>
  <c r="L256" s="1"/>
  <c r="N185"/>
  <c r="N177" s="1"/>
  <c r="M185"/>
  <c r="M177" s="1"/>
  <c r="L185"/>
  <c r="L177" s="1"/>
  <c r="N93"/>
  <c r="M93"/>
  <c r="L93"/>
  <c r="N83"/>
  <c r="M83"/>
  <c r="L83"/>
  <c r="M78"/>
  <c r="K315" i="2"/>
  <c r="K307" s="1"/>
  <c r="J315"/>
  <c r="J307" s="1"/>
  <c r="I315"/>
  <c r="I307" s="1"/>
  <c r="K285"/>
  <c r="K284" s="1"/>
  <c r="K283" s="1"/>
  <c r="J285"/>
  <c r="J284" s="1"/>
  <c r="J283" s="1"/>
  <c r="I285"/>
  <c r="I284" s="1"/>
  <c r="I283" s="1"/>
  <c r="I216"/>
  <c r="K216"/>
  <c r="K186" s="1"/>
  <c r="J216"/>
  <c r="J186" s="1"/>
  <c r="K141"/>
  <c r="J141"/>
  <c r="I141"/>
  <c r="K122"/>
  <c r="J122"/>
  <c r="I122"/>
  <c r="K104"/>
  <c r="J104"/>
  <c r="I104"/>
  <c r="L357" i="3"/>
  <c r="N357"/>
  <c r="M357"/>
  <c r="N330"/>
  <c r="N329" s="1"/>
  <c r="N328" s="1"/>
  <c r="M330"/>
  <c r="M329" s="1"/>
  <c r="M328" s="1"/>
  <c r="L330"/>
  <c r="L329" s="1"/>
  <c r="L328" s="1"/>
  <c r="I198" i="2"/>
  <c r="J95"/>
  <c r="I95"/>
  <c r="N289" i="3"/>
  <c r="M289"/>
  <c r="L289"/>
  <c r="N282"/>
  <c r="M282"/>
  <c r="L282"/>
  <c r="N281"/>
  <c r="M281"/>
  <c r="L281"/>
  <c r="M228" l="1"/>
  <c r="N228"/>
  <c r="K88" i="4"/>
  <c r="L402"/>
  <c r="K402"/>
  <c r="J402"/>
  <c r="L8"/>
  <c r="J8"/>
  <c r="K8"/>
  <c r="J88"/>
  <c r="L88"/>
  <c r="I186" i="2"/>
  <c r="I18"/>
  <c r="I17" s="1"/>
  <c r="I9" s="1"/>
  <c r="J18"/>
  <c r="J17" s="1"/>
  <c r="J9" s="1"/>
  <c r="J8" s="1"/>
  <c r="K18"/>
  <c r="K17" s="1"/>
  <c r="K9" s="1"/>
  <c r="K8" s="1"/>
  <c r="I200"/>
  <c r="M327" i="3"/>
  <c r="M319" s="1"/>
  <c r="M18"/>
  <c r="M17" s="1"/>
  <c r="M9" s="1"/>
  <c r="M8" s="1"/>
  <c r="M256"/>
  <c r="N18"/>
  <c r="N17" s="1"/>
  <c r="N9" s="1"/>
  <c r="N8" s="1"/>
  <c r="N256"/>
  <c r="L18"/>
  <c r="N78"/>
  <c r="L255"/>
  <c r="L229" s="1"/>
  <c r="L228" s="1"/>
  <c r="N327"/>
  <c r="N319" s="1"/>
  <c r="I199" i="2"/>
  <c r="L327" i="3"/>
  <c r="L319" s="1"/>
  <c r="L17" l="1"/>
  <c r="L9" s="1"/>
  <c r="L8" s="1"/>
  <c r="L7" s="1"/>
  <c r="L7" i="4"/>
  <c r="K7"/>
  <c r="I8" i="2"/>
  <c r="N7" i="3"/>
  <c r="M7"/>
</calcChain>
</file>

<file path=xl/sharedStrings.xml><?xml version="1.0" encoding="utf-8"?>
<sst xmlns="http://schemas.openxmlformats.org/spreadsheetml/2006/main" count="6333" uniqueCount="569">
  <si>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</si>
  <si>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</si>
  <si>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</si>
  <si>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</si>
  <si>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</si>
  <si>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</si>
  <si>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</si>
  <si>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</si>
  <si>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</si>
  <si>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</si>
  <si>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</si>
  <si>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</si>
  <si>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</si>
  <si>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</si>
  <si>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</si>
  <si>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</si>
  <si>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</si>
  <si>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</si>
  <si>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</si>
  <si>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</si>
  <si>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</si>
  <si>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</si>
  <si>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</si>
  <si>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</si>
  <si>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</si>
  <si>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</si>
  <si>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Таблица 1</t>
  </si>
  <si>
    <t>Поселение</t>
  </si>
  <si>
    <t>Код</t>
  </si>
  <si>
    <t>Таблица 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</si>
  <si>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</si>
  <si>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</si>
  <si>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</si>
  <si>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</si>
  <si>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</si>
  <si>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Наличие права регрессного требования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</si>
  <si>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</si>
  <si>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</si>
  <si>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</si>
  <si>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</si>
  <si>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Администрация Ельниковского муниципального района  Республики Мордовия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</si>
  <si>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</si>
  <si>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</si>
  <si>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Муниципальная программа «Развитие муниципальной службы в Ельниковском муниципальном районе РМ (2015-2025)»</t>
  </si>
  <si>
    <t>Основное мероприятие: Формирование системы денежного содержания и иных выплат, в том числе материального стимулирования должностных лиц и муниципальных служащих к эффективному достижению качественных конечных результатов профессиональной служебной деятельности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</si>
  <si>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</si>
  <si>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</si>
  <si>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</si>
  <si>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</si>
  <si>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Основное мероприятие: Создание материально технической базы для обеспечения деятельности органов местного самоуправления</t>
  </si>
  <si>
    <t xml:space="preserve">Расходы на обеспечение функций органов местного самоуправления 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</si>
  <si>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</si>
  <si>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</si>
  <si>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</si>
  <si>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</si>
  <si>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</si>
  <si>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</si>
  <si>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</si>
  <si>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 подростков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Мордовия""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</si>
  <si>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</si>
  <si>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</si>
  <si>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Муниципальная программа  «Развитие образования в Ельниковском муниципальном районе» на 2016-2025 годы»</t>
  </si>
  <si>
    <r>
      <t>Основное мероприятие:</t>
    </r>
    <r>
      <rPr>
        <b/>
        <sz val="12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Создание условий, обеспечивающих успешную социализацию детей, оставшихся без попечения родителей, находящихся в трудной жизненной ситуации</t>
    </r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</si>
  <si>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</si>
  <si>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Муниципальная программа «Жилище» Ельниковского муниципального района Республики Мордовия  »</t>
  </si>
  <si>
    <t>Основное мероприятие «Поддержка платежеспособного спроса на жилье"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</si>
  <si>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</si>
  <si>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 xml:space="preserve"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 </t>
  </si>
  <si>
    <t>Судебная система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</si>
  <si>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</si>
  <si>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Другие общегосударственные вопросы</t>
  </si>
  <si>
    <t>Учреждение по обеспечению хозяйственного обслуживания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</si>
  <si>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</si>
  <si>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</si>
  <si>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Национальная безопасность и правоохранительная деятельность</t>
  </si>
  <si>
    <t>Органы юстиции</t>
  </si>
  <si>
    <t>Национальная экономика</t>
  </si>
  <si>
    <t>Сельское хозяйство и рыболовство</t>
  </si>
  <si>
    <t>Муниципальная программа</t>
  </si>
  <si>
    <t xml:space="preserve">Подпрограмма « Поддержка и развитие кадрового потенциала в АПК» </t>
  </si>
  <si>
    <t>Основное мероприятие</t>
  </si>
  <si>
    <t xml:space="preserve"> «Стимулирование обучения и закрепление молодых специалистов в сельхозпроизводстве»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</si>
  <si>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</si>
  <si>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Социальное обеспечение и иные выплаты населению</t>
  </si>
  <si>
    <t>Иные выплаты населению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</si>
  <si>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</si>
  <si>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Публичные нормативные выплаты гражданам несоциального характера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</si>
  <si>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</si>
  <si>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</t>
  </si>
  <si>
    <t>Дорожное  хозяйство</t>
  </si>
  <si>
    <t xml:space="preserve"> (дорожные фонды)</t>
  </si>
  <si>
    <t xml:space="preserve">Муниципальная программа </t>
  </si>
  <si>
    <t>«Развитие автомобильных дорог на 2020 – 2025 г»</t>
  </si>
  <si>
    <t xml:space="preserve">Основное мероприятие </t>
  </si>
  <si>
    <t>«Содержание автомобильных дорог общего пользования местного значения»</t>
  </si>
  <si>
    <t>Содержание автомобильных дорог общего пользования местного значения и искусственных сооружений на них</t>
  </si>
  <si>
    <t>Жилищно- коммунальное хозяйство</t>
  </si>
  <si>
    <t>Жилищное хозяйство</t>
  </si>
  <si>
    <t>Муниципальная программа "Комплексное развитие сельских территорий"</t>
  </si>
  <si>
    <t>Подпрограмма « Создание условий для обеспечения доступным и комфортным жильем»</t>
  </si>
  <si>
    <t>Основное мероприятие «Улучшение жилищных условий населения, проживающего в сельских поселениях Ельниковского муниципального района, в том числе  молодых семей и  молодых специалистов»</t>
  </si>
  <si>
    <t>Строительство жилья, предоставляемого по договору найма жилого помещения</t>
  </si>
  <si>
    <t>Капитальные вложения в объекты государственной (муниципальной) собственности</t>
  </si>
  <si>
    <t>Бюджетные инвестиции</t>
  </si>
  <si>
    <t>Образование</t>
  </si>
  <si>
    <t>Молодежная политика</t>
  </si>
  <si>
    <t xml:space="preserve"> «Реализация молодежной политики и патриотического воспитания в Ельниковском муниципальном районе на 2019-2024 г»</t>
  </si>
  <si>
    <t>« Воспитание гражданственности и патриотизма духовно- нравственное воспитание молодежи»</t>
  </si>
  <si>
    <t>Мероприятия в области молодежной политики</t>
  </si>
  <si>
    <t>«Развитие художественного творчества детей и молодежи»</t>
  </si>
  <si>
    <t>Основное мероприятие «Развитие массового детского и молодежного спорта»</t>
  </si>
  <si>
    <t>«Обеспечение занятости и трудоустройства  молодежи»</t>
  </si>
  <si>
    <t>«Поддержка детских молодежных общественных объединений»</t>
  </si>
  <si>
    <t>Культура, кинематография</t>
  </si>
  <si>
    <t>Другие вопросы в области культуры кинематографии</t>
  </si>
  <si>
    <t>Социальная политика</t>
  </si>
  <si>
    <t>Пенсионное обеспечение</t>
  </si>
  <si>
    <t>Основное мероприятие: Формирование системы гарантий представляемых муниципальным служащим (пенсионное обеспечение за выслугу лет)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</si>
  <si>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</si>
  <si>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</si>
  <si>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Социальное обеспечение населения</t>
  </si>
  <si>
    <t>Социальные выплаты гражданам, кроме публичных нормативных социальных выплат</t>
  </si>
  <si>
    <t>Охрана  семьи  и  детства</t>
  </si>
  <si>
    <t>Муниципальная  программа «Развитие образования в Ельниковском муниципальном районе  на 2016-2025 годы»</t>
  </si>
  <si>
    <t>Основное мероприятие  «Обеспечение реализации муниципальной программы» Развитие образования в Ельниковском муниципальном районе на 2016 -2025 г и прочие мероприятия в области образования»»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</si>
  <si>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</si>
  <si>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Муниципальная программа «Жилище» Ельниковского муниципального района Республики Мордовия »</t>
  </si>
  <si>
    <t>Основное мероприятие «Поддержка платежеспособного спроса на жилье»</t>
  </si>
  <si>
    <t>Физическая культура и спорт</t>
  </si>
  <si>
    <t>Физическая культура</t>
  </si>
  <si>
    <t>Муниципальная программа «Развитие физической культуры и спорта в Ельниковском</t>
  </si>
  <si>
    <t>муниципальном  районе на 2019-2024 г.г.»</t>
  </si>
  <si>
    <t>«Внутрирайонные спортивные соревнования»</t>
  </si>
  <si>
    <t xml:space="preserve">Мероприятия в области спорта и физической культуры </t>
  </si>
  <si>
    <t>«Участие сборных команд  в республиканских соревнованиях»</t>
  </si>
  <si>
    <t xml:space="preserve">Муниципальная   программа «Профилактика безнадзорности и правонарушений               несовершеннолетних,      незаконного употребления наркотических средств и психотропных веществ в Ельниковском     муниципальном  районе Республики     Мордовия     на     2018– 2025 г» </t>
  </si>
  <si>
    <t>Основное мероприятие: «Мероприятия по борьбе с подростковой преступностью, охране трудовых прав подростка, оплате их труда укрепление института семьи, семейных ценностей»</t>
  </si>
  <si>
    <t>Мероприятия в области спорта и физической культуры</t>
  </si>
  <si>
    <t>Средства массовой информации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</si>
  <si>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</si>
  <si>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</si>
  <si>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</si>
  <si>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Финансовое управление Администрации Ельниковского  муниципального района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</si>
  <si>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</si>
  <si>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Муниципальная программа повышения эффективности управления муниципальными финансами  в Ельниковском муниципальном районе на  период до 2025 годы</t>
  </si>
  <si>
    <t xml:space="preserve">Подпрограмма « Эффективное использование бюджетного потенциала» </t>
  </si>
  <si>
    <t>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</si>
  <si>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Расходы на выплаты по оплате труда работников органов местного самоуправления</t>
  </si>
  <si>
    <t>Резервные фонды</t>
  </si>
  <si>
    <t>Резервные  средства</t>
  </si>
  <si>
    <t>Архивные учреждения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</si>
  <si>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</t>
  </si>
  <si>
    <t>Расходы на выплаты персоналу казенных учреждений</t>
  </si>
  <si>
    <t>Централизованные бухгалтерии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</si>
  <si>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</si>
  <si>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«Совершенствование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на 2018 -2025 годы»</t>
  </si>
  <si>
    <t>«Укрепление материально- технической базы органов управления гражданской обороны и звена территориальной подсистемы РСЧС Ельниковского муниципального района»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</si>
  <si>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</si>
  <si>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Дорожное  хозяйство (дорожные фонды)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</si>
  <si>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</si>
  <si>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Межбюджетные трансферты</t>
  </si>
  <si>
    <t>Иные межбюджетные  трансферты</t>
  </si>
  <si>
    <t>Обслуживание государственного  (муниципального) долга</t>
  </si>
  <si>
    <t>Обслуживание государственного (муниципального) внутреннего долга</t>
  </si>
  <si>
    <t>Подпрограмма</t>
  </si>
  <si>
    <t>«Управление муниципальным долгом»</t>
  </si>
  <si>
    <t>Основное мероприятие «Обеспечение своевременности исполнения долговых обязательств Ельниковского муниципального района»</t>
  </si>
  <si>
    <t>Процентные платежи</t>
  </si>
  <si>
    <t xml:space="preserve"> по муниципальному долгу</t>
  </si>
  <si>
    <t>Обслуживание государственного (муниципального) долга</t>
  </si>
  <si>
    <t xml:space="preserve">Обслуживание муниципального долга 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</si>
  <si>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</si>
  <si>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</si>
  <si>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Дотации на выравнивание бюджетной обеспеченности поселений</t>
  </si>
  <si>
    <t xml:space="preserve">Дотации </t>
  </si>
  <si>
    <t>Условно утвержденные расходы</t>
  </si>
  <si>
    <t>Резервные средства</t>
  </si>
  <si>
    <t>Управление  по социальной работе Администрации Ельниковского  муниципального района.</t>
  </si>
  <si>
    <t>Обеспечение деятельности Администрации Ельниковского муниципального района  Республики Мордовия</t>
  </si>
  <si>
    <t xml:space="preserve"> Непрограммные расходы в рамках обеспечения деятельности Администрации Ельниковского муниципального района Республики Мордовия</t>
  </si>
  <si>
    <t>Дошкольное образование</t>
  </si>
  <si>
    <t xml:space="preserve"> Основное мероприятие “Развитие дошкольного образования»</t>
  </si>
  <si>
    <t>Дошкольные образовательные организации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</si>
  <si>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</si>
  <si>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Общее  образование</t>
  </si>
  <si>
    <t>Основное мероприятие «Развитие общего образования»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</si>
  <si>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</si>
  <si>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Школы-детские сады, школы начальные неполные средние и средние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</si>
  <si>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</si>
  <si>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</si>
  <si>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Дополнительное образование  детей</t>
  </si>
  <si>
    <t>Основное мероприятие «Развитие дополнительного образования»</t>
  </si>
  <si>
    <t>Учреждения по внешкольной работе с детьми</t>
  </si>
  <si>
    <t>Муниципальная программа: «Развитие культуры и туризма» Ельниковского муниципального района на 2018- 2025 годы»</t>
  </si>
  <si>
    <t>Основное мероприятие «Музыкальное искусство дополнительное образование детей»</t>
  </si>
  <si>
    <t>Муниципальная программа:</t>
  </si>
  <si>
    <t>«Укрепление общественного здоровья»</t>
  </si>
  <si>
    <t>Основное мероприятие:</t>
  </si>
  <si>
    <t>«Выпуск и распространение материалов ,буклетов»</t>
  </si>
  <si>
    <t>Основное мероприятие «Организация отдыха, оздоровления и  занятости детей и подростков »области образования»»</t>
  </si>
  <si>
    <t xml:space="preserve">Осуществление  государственных полномочий Республики Мордовия по финансовому обеспечению отдыха и оздоровления детей в Республики Мордовия в каникулярное время </t>
  </si>
  <si>
    <t>Другие вопросы в области образования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</si>
  <si>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 образования»</t>
  </si>
  <si>
    <t>Учебно-методические кабинеты, группы хозяйственного обслуживания, учебные фильмотеки, межшкольные учебно-производственные комбинаты, логопедические пункты</t>
  </si>
  <si>
    <t>Расходы на выплату персоналу казенных учреждений</t>
  </si>
  <si>
    <t>Культура</t>
  </si>
  <si>
    <t>«Музейное дело и сохранение культурного наследия Ельниковского муниципального района»</t>
  </si>
  <si>
    <t>Музеи и постоянные выставки</t>
  </si>
  <si>
    <t>«Сохранение возрождение и развитие традиционной  народной культуры поддержка народного творчества и культурно- досуговой деятельности»</t>
  </si>
  <si>
    <t>Дворцы и дома культуры, другие учреждения культуры и средств массовой информации</t>
  </si>
  <si>
    <t>Основное мероприятие «Развитие библиотечного дела»</t>
  </si>
  <si>
    <t>Библиотеки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</si>
  <si>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</si>
  <si>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Муниципальная программа: « Развитие сельского хозяйства и регулирование рынков сельскохозяйственной продукции сырья и продовольствия Ельниковского муниципального района на 2013- 2025 г»</t>
  </si>
  <si>
    <t>Муниципальная программа «Развитие муниципальной службы в Ельниковском муниципальном районе РМ (2015-2025)</t>
  </si>
  <si>
    <t>Расходы на обеспечение функций органов местного самоуправления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</si>
  <si>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Мордовия""</t>
  </si>
  <si>
    <t>Муниципальная программа  «Развитие образования в Ельниковском муниципальном районе» на 2016-2025 годы</t>
  </si>
  <si>
    <t xml:space="preserve">Муниципальная программа «Жилище» Ельниковского муниципального района Республики Мордовия </t>
  </si>
  <si>
    <t>Основное мероприятие: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</si>
  <si>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Муниципальная программа « 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на 2018 -2025 годы»</t>
  </si>
  <si>
    <t>Основное мероприятие» Укрепление материально- технической базы органов управления гражданской обороны и звена территориальной подсистемы РСЧС Ельниковского муниципального района»</t>
  </si>
  <si>
    <t>Муниципальная программа « Развитие сельского хозяйства и регулирование рынков сельскохозяйственной продукции сырья и продовольствия Ельниковского муниципального района на 2013- 2025 г»</t>
  </si>
  <si>
    <t>Основное мероприятие: « Стимулирование обучения и закрепление молодых специалистов в сельхозпроизводстве»</t>
  </si>
  <si>
    <t xml:space="preserve">Дорожное  хозяйство </t>
  </si>
  <si>
    <t>( дорожные фонды)</t>
  </si>
  <si>
    <t xml:space="preserve"> «Развитие автомобильных дорог на 2020 – 2025 г»</t>
  </si>
  <si>
    <t>Основное мероприятие « Содержание автомобильных дорог общего пользования местного значения»</t>
  </si>
  <si>
    <t xml:space="preserve"> Основное мероприятие «Развитие дошкольного образования»</t>
  </si>
  <si>
    <t>« Музыкальное искусство дополнительное образование детей»</t>
  </si>
  <si>
    <t>Осуществление  государственных полномочий Республики Мордовия по финансовому обеспечению отдыха и оздоровления детей в Республики Мордовия в каникулярное время</t>
  </si>
  <si>
    <t xml:space="preserve"> « Реализация молодежной политики и патриотического воспитания в Ельниковском муниципальном районе на 2019-2024 г»</t>
  </si>
  <si>
    <t>Основное мероприятие «Воспитание гражданственности и патриотизма духовно- нравственное воспитание молодежи»</t>
  </si>
  <si>
    <t xml:space="preserve"> «Развитие художественного творчества детей и молодежи»</t>
  </si>
  <si>
    <t>« Развитие массового детского и молодежного спорта»</t>
  </si>
  <si>
    <t>Основное мероприятие «Обеспечение занятости и трудоустройства  молодежи»</t>
  </si>
  <si>
    <t>Основное мероприятие «Поддержка детских молодежных общественных объединений»</t>
  </si>
  <si>
    <t>Культура , кинематография</t>
  </si>
  <si>
    <t>«Сохранение возрождение и развитие традиционной  народной культуры поддержка народного творчества и культурно досуговой деятельности»</t>
  </si>
  <si>
    <t>« Развитие библиотечного дела»</t>
  </si>
  <si>
    <t>Другие вопросы в области культуры кинематографии.</t>
  </si>
  <si>
    <t>« Обеспечение реализации муниципальной программы» Развитие образования в Ельниковском муниципальном районе на 2016 -2025 г и прочие мероприятия в области образования»»</t>
  </si>
  <si>
    <t>муниципальном районе на 2019-2024 г.г.»</t>
  </si>
  <si>
    <t>« Внутрирайонные спортивные соревнования»</t>
  </si>
  <si>
    <t>Основное мероприятие «Участие сборных команд  в республиканских соревнованиях»</t>
  </si>
  <si>
    <t xml:space="preserve">Муниципальная   программа «Профилактика безнадзорности и правонарушений               несовершеннолетних,      незаконного употребления наркотических средств и психотропных веществ в Ельниковском     муниципальном  районе Республики     Мордовия     на     2018– 2025   г « </t>
  </si>
  <si>
    <t>Подпрограмма «Управление муниципальным долгом»</t>
  </si>
  <si>
    <t>Дотации</t>
  </si>
  <si>
    <t>01</t>
  </si>
  <si>
    <t>02</t>
  </si>
  <si>
    <t>04</t>
  </si>
  <si>
    <t>08</t>
  </si>
  <si>
    <t>Z0820</t>
  </si>
  <si>
    <t>65</t>
  </si>
  <si>
    <t>00</t>
  </si>
  <si>
    <t>89</t>
  </si>
  <si>
    <t>05</t>
  </si>
  <si>
    <t>06</t>
  </si>
  <si>
    <t>17</t>
  </si>
  <si>
    <t>13</t>
  </si>
  <si>
    <t>03</t>
  </si>
  <si>
    <t>09</t>
  </si>
  <si>
    <t>22</t>
  </si>
  <si>
    <t>07</t>
  </si>
  <si>
    <t>L5762</t>
  </si>
  <si>
    <t>L3040</t>
  </si>
  <si>
    <t>33</t>
  </si>
  <si>
    <t>32</t>
  </si>
  <si>
    <t>0</t>
  </si>
  <si>
    <t>42110</t>
  </si>
  <si>
    <t>800</t>
  </si>
  <si>
    <t>03010</t>
  </si>
  <si>
    <t>R0820</t>
  </si>
  <si>
    <t>30</t>
  </si>
  <si>
    <t>630</t>
  </si>
  <si>
    <t>600</t>
  </si>
  <si>
    <t>41240</t>
  </si>
  <si>
    <t>730</t>
  </si>
  <si>
    <t>14</t>
  </si>
  <si>
    <t>99</t>
  </si>
  <si>
    <t>41990</t>
  </si>
  <si>
    <t>870</t>
  </si>
  <si>
    <t>44010</t>
  </si>
  <si>
    <t>510</t>
  </si>
  <si>
    <t>200</t>
  </si>
  <si>
    <t>901</t>
  </si>
  <si>
    <t>61080</t>
  </si>
  <si>
    <t>610</t>
  </si>
  <si>
    <t>Осуществление государственных полномочий  Республики Мордовия по профилактике безнадзорности и правонарушений несовершеннолетних, защите прав и законных интересов детей и подростков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</si>
  <si>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жилья</t>
  </si>
  <si>
    <t>Основное мероприятие «Развитие дошкольного образования»</t>
  </si>
  <si>
    <t>Управление по социальной работе Администрации Ельниковского муниципального района  Республики Мордовия</t>
  </si>
  <si>
    <t>Общее образование</t>
  </si>
  <si>
    <t xml:space="preserve">Общее образование </t>
  </si>
  <si>
    <t>Развитие дополнительного образования»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</si>
  <si>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</t>
  </si>
  <si>
    <t>Молодежная политика и оздоровление детей</t>
  </si>
  <si>
    <t xml:space="preserve"> «Обеспечение реализации муниципальной программы» Развитие образования в Ельниковском муниципальном районе на 2016 -2025 г и прочие мероприятия в области образования»»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</si>
  <si>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попечительством), в приемной семье, в Республике Мордовия</t>
  </si>
  <si>
    <t xml:space="preserve"> «Музыкальное искусство дополнительное образование  детей»</t>
  </si>
  <si>
    <t>Дополнительное образование</t>
  </si>
  <si>
    <t xml:space="preserve"> «Сохранение возрождение и развитие традиционной  народной культуры поддержка народного творчества и культурно- досуговой деятельности»</t>
  </si>
  <si>
    <t>«Развитие библиотечного дела»</t>
  </si>
  <si>
    <t>Муниципальная программа « Развитие физической культуры и спорта в Ельниковском муниципальном районе на 2019-2024 г.г»</t>
  </si>
  <si>
    <t xml:space="preserve">Физическая культура </t>
  </si>
  <si>
    <t>Основное мероприятие «Участие сборных команд в республиканских соревнованиях»</t>
  </si>
  <si>
    <t>Муниципальная программа «Совершенствование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на 2018 -2025 годы»</t>
  </si>
  <si>
    <t>Финансовое управление Администрации Ельниковского   муниципального района  Республики Мордовия</t>
  </si>
  <si>
    <t>Защита  населения и территорий от чрезвычайных ситуаций  природного и техногенного  характера, гражданская  оборона</t>
  </si>
  <si>
    <t xml:space="preserve">Подпрограмма «Поддержка и развитие кадрового потенциала в АПК» </t>
  </si>
  <si>
    <t>«Стимулирование обучения и закрепление молодых специалистов в сельхозпроизводстве»</t>
  </si>
  <si>
    <t>Муниципальная программа « Развитие автомобильных дорог на 2020 – 2025 г»</t>
  </si>
  <si>
    <t>Дорожное хозяйство (дорожные фонды)</t>
  </si>
  <si>
    <t xml:space="preserve"> «Содержание автомобильных дорог общего пользования местного значения»</t>
  </si>
  <si>
    <t xml:space="preserve">Подпрограмма </t>
  </si>
  <si>
    <t xml:space="preserve">« Эффективное использование бюджетного потенциала» </t>
  </si>
  <si>
    <t xml:space="preserve"> Основное 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</si>
  <si>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«Обеспечение своевременности исполнения долговых обязательств Ельниковского муниципального района»</t>
  </si>
  <si>
    <t>« Создание условий для обеспечения доступным и комфортным жильем»</t>
  </si>
  <si>
    <t>Жилищно-коммунальное хозяйство</t>
  </si>
  <si>
    <t xml:space="preserve">Муниципальная   программа «Профилактика безнадзорности и правонарушений               несовершеннолетних,      незаконного употребления наркотических средств и психотропных веществ в Ельниковском     муниципальном  районе Республики     Мордовия     на     2018– 2025   г  </t>
  </si>
  <si>
    <t>Муниципальная программа « Реализация молодежной политики и патриотического воспитания в Ельниковском муниципальном районе на 2019-2024 г»</t>
  </si>
  <si>
    <t>Основное мероприятие»</t>
  </si>
  <si>
    <t>« Воспитание гражданственности и патриотизма духовно- нравственное воспитание молодежи</t>
  </si>
  <si>
    <t>Мероприятия в области молодежной политики»</t>
  </si>
  <si>
    <t>« Развитие художественного творчества детей и молодежи»</t>
  </si>
  <si>
    <t>Молодежная  политика и оздоровление детей</t>
  </si>
  <si>
    <t>« Обеспечение занятости и трудоустройства  молодежи»</t>
  </si>
  <si>
    <t>Основное мероприятие: «Выпуск и распространение материалов ,буклетов»</t>
  </si>
  <si>
    <t>Развитие дополнительного образования</t>
  </si>
  <si>
    <t>Финансовое управление администрации Ельниковского муниципального района  Республики Мордовия</t>
  </si>
  <si>
    <t>Другие вопросы в области культуры и кинематографии</t>
  </si>
  <si>
    <t>Осуществление государственных полномочий по квотированию рабочих мест для трудоустройства граждан, особо нуждающихся в социальной защите</t>
  </si>
  <si>
    <t>Функционирование Правительства Российской Федерации, высших исполнительных органов</t>
  </si>
  <si>
    <t>100</t>
  </si>
  <si>
    <t>120</t>
  </si>
  <si>
    <t>900</t>
  </si>
  <si>
    <t>240</t>
  </si>
  <si>
    <t>850</t>
  </si>
  <si>
    <t>77150</t>
  </si>
  <si>
    <t>41110</t>
  </si>
  <si>
    <t>41150</t>
  </si>
  <si>
    <t>77020</t>
  </si>
  <si>
    <t>77030</t>
  </si>
  <si>
    <t>77510</t>
  </si>
  <si>
    <t>77540</t>
  </si>
  <si>
    <t>300</t>
  </si>
  <si>
    <t>310</t>
  </si>
  <si>
    <t>61100</t>
  </si>
  <si>
    <t>902</t>
  </si>
  <si>
    <t>77090</t>
  </si>
  <si>
    <t>53030</t>
  </si>
  <si>
    <t>61090</t>
  </si>
  <si>
    <t>77070</t>
  </si>
  <si>
    <t>77080</t>
  </si>
  <si>
    <t>61120</t>
  </si>
  <si>
    <t>110</t>
  </si>
  <si>
    <t>77210</t>
  </si>
  <si>
    <t>77180</t>
  </si>
  <si>
    <t>320</t>
  </si>
  <si>
    <t>400</t>
  </si>
  <si>
    <t>410</t>
  </si>
  <si>
    <t>61150</t>
  </si>
  <si>
    <t>61040</t>
  </si>
  <si>
    <t>61060</t>
  </si>
  <si>
    <t>42040</t>
  </si>
  <si>
    <t>77160</t>
  </si>
  <si>
    <t>360</t>
  </si>
  <si>
    <t>77190</t>
  </si>
  <si>
    <t>330</t>
  </si>
  <si>
    <t>77200</t>
  </si>
  <si>
    <t>42510</t>
  </si>
  <si>
    <t>44102</t>
  </si>
  <si>
    <t>500</t>
  </si>
  <si>
    <t>540</t>
  </si>
  <si>
    <t>41120</t>
  </si>
  <si>
    <t>700</t>
  </si>
  <si>
    <t>41180</t>
  </si>
  <si>
    <t>51200</t>
  </si>
  <si>
    <t>61020</t>
  </si>
  <si>
    <t>61030</t>
  </si>
  <si>
    <t>77220</t>
  </si>
  <si>
    <t>77560</t>
  </si>
  <si>
    <t>91010</t>
  </si>
  <si>
    <r>
      <t xml:space="preserve">НОРМАТИВЫ 
РАСПРЕДЕЛЕНИЯ ДОХОДОВ МЕЖДУ БЮДЖЕТОМ ЕЛЬНИКОВСКОГО МУНИЦИПАЛЬНОГО РАЙОНА РЕСПУБЛИКИ МОРДОВИЯ И БЮДЖЕТАМИ ПОСЕЛЕНИЙ НА 2022 ГОД И НА ПЛАНОВЫЙ ПЕРИОД 2023 И 2024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</si>
  <si>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 xml:space="preserve">Бюджет Ельниковского  муниципального района Республики Мордовия </t>
  </si>
  <si>
    <t>Доходы от федеральных налогов и сборов</t>
  </si>
  <si>
    <t>В части погашения задолженности и перерасчетов по отмененным налогам,сборам и иным обязательным платежам</t>
  </si>
  <si>
    <t>Земельный налог ( по обязательствам,возникшим до 1 января 2006 года), мобилизуемый  на территориях поселений)</t>
  </si>
  <si>
    <t>Налог с продаж</t>
  </si>
  <si>
    <t>Налог, взимаемый в виде стоимости потента в связи с применением упращенной системы налогооблажения (за налоговые периоды с 1 снваря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</si>
  <si>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</si>
  <si>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</si>
  <si>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</si>
  <si>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</si>
  <si>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</si>
  <si>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</si>
  <si>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</si>
  <si>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</si>
  <si>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</si>
  <si>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</si>
  <si>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</si>
  <si>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</si>
  <si>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штрафов,санкций ,возмещение ущерба</t>
  </si>
  <si>
    <t xml:space="preserve"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 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</si>
  <si>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</si>
  <si>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муниципальных районов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</si>
  <si>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</si>
  <si>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</si>
  <si>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поселений)</t>
  </si>
  <si>
    <t>Прочие поступления от денежных взысканий (штрафов)  и иных сумм в возмещение ущерба, зачисляемые в бюджеты муниципальных районов</t>
  </si>
  <si>
    <t>Прочие поступления от денежных взысканий (штрафов) 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</si>
  <si>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</si>
  <si>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</si>
  <si>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</si>
  <si>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</si>
  <si>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</si>
  <si>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Средства самообложения граждан зачисляемые в бюджеты муниципальных районов</t>
  </si>
  <si>
    <t>Средства самообложения граждан зачисляемые в бюджеты сельских поселений</t>
  </si>
  <si>
    <t xml:space="preserve">ОБЪЕМ 
БЕЗВОЗМЕЗДНЫХ ПОСТУПЛЕНИЙ В БЮДЖЕТ ЕЛЬНИКОВСКОГО  МУНИЦИПАЛЬНОГО РАЙОНА  РЕСПУБЛИКИ МОРДОВИЯ НА 2022 ГОД И НА ПЛАНОВЫЙ ПЕРИОД 2023 И 2024 ГОДОВ
</t>
  </si>
  <si>
    <t>2022 год</t>
  </si>
  <si>
    <t>2023 год</t>
  </si>
  <si>
    <t>2024 год</t>
  </si>
  <si>
    <t>0002 00 00000 00 0000 000</t>
  </si>
  <si>
    <t>Безвозмездные поступления</t>
  </si>
  <si>
    <t>0002 02 00000 00 0000 000</t>
  </si>
  <si>
    <t>Безвозмездные поступления от других бюджетов бюджетной системы Российской Федерации</t>
  </si>
  <si>
    <t>0002 02 10000 00 0000 150</t>
  </si>
  <si>
    <t xml:space="preserve">Дотации бюджетам  бюджетной системы Российской Федерации </t>
  </si>
  <si>
    <t>0002 02 15001 00 0000 150</t>
  </si>
  <si>
    <t>Дотации на выравнивание бюджетной обеспеченности</t>
  </si>
  <si>
    <t>0002 02 15001 05 0000 150</t>
  </si>
  <si>
    <t>Дотации бюджетам муниципальных районов  на выравнивание бюджетной обеспеченности из бюджета субъекта Российской Федерации</t>
  </si>
  <si>
    <t>0002 02 20000 00 0000 150</t>
  </si>
  <si>
    <t>0002 02 25304 00 0000 150</t>
  </si>
  <si>
    <t>Субсидии бюджетам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</si>
  <si>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0002 02 25304 05 0000 150</t>
  </si>
  <si>
    <t>Субсидии бюджетам муниципальных районов 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</si>
  <si>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0002 02 27576  00 0000 150</t>
  </si>
  <si>
    <t>Субсидии бюджетам на софинансирование капитальных вложенийв объекты государственной (муниципальной) собственности в рамках обеспечения комплесного развития сельских территорий</t>
  </si>
  <si>
    <t>0002 02 27576  05 0000 150</t>
  </si>
  <si>
    <t>Субсидии бюджетам муниципальных районов на софинансирование капитальных вложенийв объекты государственной (муниципальной) собственности в рамках обеспечения комплесного развития сельских территорий</t>
  </si>
  <si>
    <t>0002 02 30000 00 0000 150</t>
  </si>
  <si>
    <t>Субвенции бюджетам бюджетной системы Российской Федерации</t>
  </si>
  <si>
    <t>0002 02 35930 00 0000 150</t>
  </si>
  <si>
    <t>Субвенции бюджетам на государственную регистрацию актов гражданского состояния</t>
  </si>
  <si>
    <t>0002 02 35930 05 0000 150</t>
  </si>
  <si>
    <t>Субвенции бюджетам муниципальных районов на государственную регистрацию актов гражданского состояния</t>
  </si>
  <si>
    <t>0002 02 39998 00 0000 150</t>
  </si>
  <si>
    <t>Единая субвенция местным бюджетам</t>
  </si>
  <si>
    <t>0002 02 39998 05 0000 150</t>
  </si>
  <si>
    <t>Единая субвенция бюджетам муниципальных районов</t>
  </si>
  <si>
    <t>0002 02 30024 00 0000 150</t>
  </si>
  <si>
    <t>Субвенции местным бюджетам  на выполнение передаваемых полномочий субъектов Российской Федерации</t>
  </si>
  <si>
    <t>0002 02 30024 05 0000 150</t>
  </si>
  <si>
    <t>Субвенции  бюджетам  муниципальных районов на выполнение передаваемых полномочий субъектов Российской Федерации</t>
  </si>
  <si>
    <t>0002 02 35120 00 0000 150</t>
  </si>
  <si>
    <t>0002 02 35120 05 0000 150</t>
  </si>
  <si>
    <t xml:space="preserve">Субвенции бюджетам муниципальных образований на предоставление жилых помещений детям-сиротами детям,оставшимся без попечения родителей, лицам из их  числа по договорам найма специализированных жилых помещений </t>
  </si>
  <si>
    <t xml:space="preserve">Субвенции бюджетам муниципальных районов на предоставление жилых помещений детям-сиротами детям,оставшимся без попечения родителей, лицам из их  числа по договорам найма специализированных жилых помещений </t>
  </si>
  <si>
    <t>0002 02 30027 00 0000 150</t>
  </si>
  <si>
    <t>Субвенции бюджетам на содержание ребенка в семье опекуна и приемной семье, а также вознагражднение, причитающееся приемному родителю</t>
  </si>
  <si>
    <t>0002 02 30027 05 0000 150</t>
  </si>
  <si>
    <t>Субвенции бюджетам муниципальных районов на содержание ребенка в семье опекуна и приемной семье, а также вознагражднение, причитающееся приемному родителю</t>
  </si>
  <si>
    <t>ИСТОЧНИКИ 
ВНУТРЕННЕГО ФИНАНСИРОВАНИЯ ДЕФИЦИТА БЮДЖЕТА ЕЛЬНИКОВСКОГО МУНИЦИПАЛЬНОГО РАЙОНА  РЕСПУБЛИКИ МОРДОВИЯ НА 2022 ГОД И НА ПЛАНОВЫЙ ПЕРИОД 2023 и 2024 ГОДОВ</t>
  </si>
  <si>
    <t>000 01 00 00 00 00 0000 000</t>
  </si>
  <si>
    <t>ИСТОЧНИКИ ВНУТРЕННЕГО ФИНАНСИРОВАНИЯ ДЕФИЦИТОВ БЮДЖЕТОВ</t>
  </si>
  <si>
    <t>000 01 03 00 00 00 0000 000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</si>
  <si>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</si>
  <si>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</si>
  <si>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</si>
  <si>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000 01 03 01 00 05 0000 810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</si>
  <si>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</si>
  <si>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000 01 06 05 00 00 0000 000</t>
  </si>
  <si>
    <t>Бюджетные кредиты, предоставленные внутри страны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</si>
  <si>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</si>
  <si>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</si>
  <si>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000 01 05 00 00  00 0000 000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</si>
  <si>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</si>
  <si>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</si>
  <si>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</si>
  <si>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</si>
  <si>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 остатков средств бюджетов</t>
  </si>
  <si>
    <t>000 01 05 02 01 00 0000 510</t>
  </si>
  <si>
    <t>Увеличение прочих  остатков денежных средств бюджетов</t>
  </si>
  <si>
    <t>000 01 05 02 01 05 0000 510</t>
  </si>
  <si>
    <t>Увеличение прочих 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</si>
  <si>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</si>
  <si>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</si>
  <si>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t>000 01 05 02 00 00 0000 600</t>
  </si>
  <si>
    <t>000 01 05 02 01 00 0000 610</t>
  </si>
  <si>
    <t>000 01 05 02 01 05 0000 610</t>
  </si>
  <si>
    <t xml:space="preserve">Итого источников внутреннего финансирования дефицита </t>
  </si>
  <si>
    <t>Привлечение средств</t>
  </si>
  <si>
    <t>Погашение основной суммы задолженности</t>
  </si>
  <si>
    <t xml:space="preserve">ПРОГРАММА 
МУНИЦИПАЛЬНЫХ ВНУТРЕННИХ ЗАИМСТВОВАНИЙ ЕЛЬНИКОВСКОГО МУНИЦИПАЛЬНОГО РАЙОНА  РЕСПУБЛИКИ МОРДОВИЯ НА 2022 ГОД И 
НА ПЛАНОВЫЙ ПЕРИОД 2023 И 2024 ГОДОВ 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</si>
  <si>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</si>
  <si>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</si>
  <si>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</si>
  <si>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</si>
  <si>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кредитыот других бюджетов бюджетной системы Российской Федерации</t>
  </si>
  <si>
    <t>ПРОГРАММА 
МУНИЦИПАЛЬНЫХ ГАРАНТИЙ ЕЛЬНИКОВСКОГО  МУНИЦИПАЛЬНОГО РАЙОНА  РЕСПУБЛИКИ МОРДОВИЯ В ВАЛЮТЕ РОССИЙСКОЙ ФЕДЕРАЦИИ НА 2022 ГОД И 
НА ПЛАНОВЫЙ ПЕРИОД 2023 И 2024 ГОДОВ</t>
  </si>
  <si>
    <t xml:space="preserve">Исполнение муниципальных гарантий Ельниковского муниципального района  Республики Мордовия за счет источников финансирования дефицита бюджета Ельниковского муниципального района  Республики Мордовия
</t>
  </si>
  <si>
    <t>Объем бюджетных ассигнований на исполнение муниципальных гарантий Ельниковского  муниципального района  Республики Мордовия по возможным гарантийным случаям (в тыс. рублей)</t>
  </si>
  <si>
    <t>Акчеевское сельское поселение Ельниковского муниципального района Республики Мордовия</t>
  </si>
  <si>
    <t>Большемордовско-Пошатское сельское поселение Ельниковского муниципального района Республики Мордовия</t>
  </si>
  <si>
    <t>Ельниковское сельское поселение Ельниковского муниципального района Республики Мордовия</t>
  </si>
  <si>
    <t>Каньгушанское сельское поселение Ельниковского муниципального района Республики Мордовия</t>
  </si>
  <si>
    <t>Мордовско-Маскинское сельское поселение Ельниковского муниципального района Республики Мордовия</t>
  </si>
  <si>
    <t>Надеждинское сельское поселение Ельниковского муниципального района Республики Мордовия</t>
  </si>
  <si>
    <t>Новодевиченское сельское поселение Ельниковского муниципального района Республики Мордовия</t>
  </si>
  <si>
    <t>Новоникольское сельское поселение Ельниковского муниципального района Республики Мордовия</t>
  </si>
  <si>
    <t>Новоямское сельское поселение Ельниковского муниципального района Республики Мордовия</t>
  </si>
  <si>
    <t>Стародевиченское  сельское поселение Ельниковского муниципального района Республики Мордовия</t>
  </si>
  <si>
    <t>Осуществление переданных полномочий Российской Федерации на государственную регистрацию актов гражданского состояния</t>
  </si>
  <si>
    <t>59300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</si>
  <si>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</si>
  <si>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77580</t>
  </si>
  <si>
    <t>Иные межбюджетные трансферты</t>
  </si>
  <si>
    <t>00020240000000000150</t>
  </si>
  <si>
    <t>00020245303050000150</t>
  </si>
  <si>
    <t>00020245303000000150</t>
  </si>
  <si>
    <t>Приложение 1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2022 год и на плановый период 2023 и 2024 годов»  от                №</t>
  </si>
  <si>
    <t xml:space="preserve">Приложение 2
к решению  Совета депутатов
 Ельниковского муниципального района Республики Мордовия «О бюджете Ельниковского  муниципального района  Республики Мордовия на 2022 год и на плановый период 2023 и 2024 годов»  от                          №
</t>
  </si>
  <si>
    <t>77550</t>
  </si>
  <si>
    <t>61230</t>
  </si>
  <si>
    <t>61140</t>
  </si>
  <si>
    <t>Приложение 3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2022 год и на плановый период 2023 и 2024 годов»  от                №</t>
  </si>
  <si>
    <t>Приложение 4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2022 год и на плановый период 2023 и 2024 годов»  от                №</t>
  </si>
  <si>
    <t>Приложение 5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2022 год и на плановый период 2023 и 2024 годов»  от                №</t>
  </si>
  <si>
    <t>Приложение 7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2022 год и на плановый период 2023 и 2024 годов»  от                №</t>
  </si>
  <si>
    <t xml:space="preserve">Приложение 8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2022 год и на плановый период 2023 и 2024 годов»  от                №
Ельниковского муниципального района  Республики Мордовия «О бюджете Ельниковского муниципального района  Республики Мордовия на 2022 год и на плановый период 2023 и 2024 годов»
</t>
  </si>
  <si>
    <t>Приложение 9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2022 год и на плановый период 2023 и 2024 годов»  от                №</t>
  </si>
  <si>
    <t>Приложение 10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2022 год и на плановый период 2023 и 2024 годов»  от                №</t>
  </si>
  <si>
    <t>Бюджетные кредиты из других бюджетов бюджетной системы Российской Федерации в валюте Российской Федераци</t>
  </si>
  <si>
    <t>000 01 03 01 00 00 0000 000</t>
  </si>
  <si>
    <t>Иные источники внутреннего финансирования дефицитов бюджетов</t>
  </si>
  <si>
    <t>000 01 06 00 00 00 0000 000</t>
  </si>
  <si>
    <t>000 01 06 05 02 00 0000 600</t>
  </si>
  <si>
    <t>Возврат бюджетных кредитов, предоставленных другим бюджетам бюджетной системы Российской Федерации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</si>
  <si>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</si>
  <si>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</si>
  <si>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муниципальных районов</t>
  </si>
  <si>
    <t>ВЕДОМСТВЕННАЯ СТРУКТУРА 
РАСХОДОВ БЮДЖЕТА ЕЛЬНИКОВСКОГО МУНИЦИПАЛЬНОГО РАЙОНА  РЕСПУБЛИКИ МОРДОВИЯ НА 2022 ГОД И НА ПЛАНОВЫЙ ПЕРИОД 2023 И 2024 ГОДОВ</t>
  </si>
  <si>
    <t xml:space="preserve">Приложение 6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2022 год и на плановый период 2023 и 2024 годов»  от                №
</t>
  </si>
  <si>
    <t>РАСПРЕДЕЛЕНИЕ 
ДОТАЦИЙ НА ВЫРАВНИВАНИЕ БЮДЖЕТНОЙ ОБЕСПЕЧЕННОСТИ ПОСЕЛЕНИЙ НА 2022 ГОД И НА ПЛАНОВЫЙ ПЕРИОД 2023 И 2024 ГОДОВ</t>
  </si>
  <si>
    <t>12079,8</t>
  </si>
  <si>
    <t>Субсидии бюджетам бюджетной системы Российской Федерации (межбюджетные субсидии)</t>
  </si>
  <si>
    <t>Субвенции бюджетам на осуществление 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</si>
  <si>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бюджетам муниципальных районов на осуществление 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</si>
  <si>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0002 02 35082 00 0000 150</t>
  </si>
  <si>
    <t>0002 02 35082 05 0000 150</t>
  </si>
  <si>
    <t xml:space="preserve"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</si>
  <si>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</si>
  <si>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Непрограммные расходы главных распорядителей  средств местного бюджета </t>
  </si>
  <si>
    <t>Непрограммные расходы в рамках обеспечения деятельности главных  распорядителей средств  местного бюджета</t>
  </si>
  <si>
    <t>Непрограммные расходы главных распорядителей  средств местного бюджета</t>
  </si>
  <si>
    <t>Непрограммные расходы в рамках обеспечения деятельности главных распорядителей  средств местного бюджета</t>
  </si>
  <si>
    <t>РАСПРЕДЕЛЕНИЕ 
БЮДЖЕТНЫХ АССИГНОВАНИЙ БЮДЖЕТА ЕЛЬНИКОВСКОГО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</si>
  <si>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ЕЛЬНИКОВСКОГО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</si>
  <si>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 xml:space="preserve">Межбюджетные трансферты общего характера бюджетам бюджетной системы Российской Федерации </t>
  </si>
  <si>
    <t xml:space="preserve"> Общий объем бюджетных ассигнований, предусмотренных на исполнение муниципальных гарантий Ельниковского  муниципального района  Республики Мордовия по возможным гарантийным случаям в 2022 году и в плановом периоде 2023 и 2024 годов</t>
  </si>
  <si>
    <t>13946,7</t>
  </si>
  <si>
    <t>14819,1</t>
  </si>
  <si>
    <t>Резервный фонд  Администраций Ельниковского муниципального района Республики Мордовия</t>
  </si>
  <si>
    <t>Резервные фонд  Администрации Ельниковского муниципального района Республики Мордовия</t>
  </si>
  <si>
    <t>Резервные фонд  Администрации Ельниковского муниципального района Республики Мордовия.</t>
  </si>
  <si>
    <t>РАСПРЕДЕЛЕНИЕ 
БЮДЖЕТНЫХ АССИГНОВАНИЙ БЮДЖЕТА ЕЛЬНИКОВСКОГО МУНИЦИПАЛЬНОГО РАЙОНА  РЕСПУБЛИКИ МОРДОВИЯ НА ОСУЩЕСТВЛЕНИЕ БЮДЖЕТНЫХ ИНВЕСТИЦИЙ В ФОРМЕ КАПИТАЛЬНЫХ ВЛОЖЕНИЙ В ОБЪЕКТЫ МУНИЦИПАЛЬНОЙ СОБСТВЕННОСТИ 
НА 2022 ГОД И НА ПЛАНОВЫЙ ПЕРИОД 2023 И 2024 ГОДОВ</t>
  </si>
  <si>
    <t>РАСПРЕДЕЛЕНИЕ 
ИНЫХ МЕЖБЮДЖЕТНЫХ ТРАНСФЕРТОВ НА ОСУЩЕСТВЛЕНИЕ  ПОЛНОМОЧИЙ  ПО  ДОРОЖНОЙ  ДЕЯТЕЛЬНОСТИ В ОТНОШЕНИИ  АВТОМОБИЛЬНЫХ  ДОРОГ  МЕСТНОГО  ЗНАЧЕНИЯ В  ГРАНИЦАХ  НАСЕЛЕННЫХ  ПУНКТОВ    ПОСЕЛЕНИЯ 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
НА 2022 ГОД И НА ПЛАНОВЫЙ ПЕРИОД 2023 И 2024 ГОДОВ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</si>
</sst>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000000"/>
  </numFmts>
  <fonts count="30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8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44" fontId="0" fillId="0" borderId="0">
      <alignment vertical="top" wrapText="1"/>
    </xf>
    <xf numFmtId="0" fontId="9" fillId="0" borderId="0"/>
    <xf numFmtId="0" fontId="6" fillId="0" borderId="0"/>
    <xf numFmtId="0" fontId="28" fillId="0" borderId="0"/>
  </cellStyleXfs>
  <cellXfs count="62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4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0" fontId="5" fillId="3" borderId="6" xfId="1" applyFont="1" applyFill="1" applyBorder="1" applyAlignment="1">
      <alignment horizontal="left" vertical="top"/>
    </xf>
    <xf numFmtId="0" fontId="5" fillId="3" borderId="6" xfId="1" applyFont="1" applyFill="1" applyBorder="1" applyAlignment="1">
      <alignment wrapText="1"/>
    </xf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0" fontId="5" fillId="3" borderId="6" xfId="1" applyNumberFormat="1" applyFont="1" applyFill="1" applyBorder="1" applyAlignment="1">
      <alignment wrapText="1"/>
    </xf>
    <xf numFmtId="0" fontId="10" fillId="3" borderId="6" xfId="1" applyFont="1" applyFill="1" applyBorder="1" applyAlignment="1">
      <alignment horizontal="left" vertical="top"/>
    </xf>
    <xf numFmtId="49" fontId="10" fillId="3" borderId="0" xfId="0" applyNumberFormat="1" applyFont="1" applyFill="1" applyAlignment="1">
      <alignment horizontal="right"/>
    </xf>
    <xf numFmtId="0" fontId="10" fillId="3" borderId="6" xfId="1" applyNumberFormat="1" applyFont="1" applyFill="1" applyBorder="1" applyAlignment="1">
      <alignment vertical="center" wrapText="1"/>
    </xf>
    <xf numFmtId="49" fontId="5" fillId="3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0" fontId="12" fillId="0" borderId="6" xfId="2" applyFont="1" applyBorder="1" applyAlignment="1">
      <alignment horizontal="center" vertical="top" wrapText="1"/>
    </xf>
    <xf numFmtId="0" fontId="12" fillId="0" borderId="6" xfId="2" applyFont="1" applyBorder="1" applyAlignment="1">
      <alignment vertical="top" wrapText="1"/>
    </xf>
    <xf numFmtId="164" fontId="12" fillId="0" borderId="6" xfId="2" applyNumberFormat="1" applyFont="1" applyBorder="1" applyAlignment="1">
      <alignment horizontal="right"/>
    </xf>
    <xf numFmtId="164" fontId="12" fillId="0" borderId="0" xfId="2" applyNumberFormat="1" applyFont="1" applyBorder="1" applyAlignment="1">
      <alignment horizontal="right"/>
    </xf>
    <xf numFmtId="0" fontId="14" fillId="0" borderId="6" xfId="2" applyFont="1" applyBorder="1" applyAlignment="1">
      <alignment horizontal="center" vertical="top" wrapText="1"/>
    </xf>
    <xf numFmtId="164" fontId="12" fillId="0" borderId="6" xfId="2" applyNumberFormat="1" applyFont="1" applyFill="1" applyBorder="1" applyAlignment="1">
      <alignment horizontal="right"/>
    </xf>
    <xf numFmtId="0" fontId="13" fillId="0" borderId="0" xfId="2" applyFont="1" applyFill="1"/>
    <xf numFmtId="0" fontId="14" fillId="0" borderId="6" xfId="2" applyFont="1" applyBorder="1" applyAlignment="1">
      <alignment horizontal="left" vertical="top" wrapText="1"/>
    </xf>
    <xf numFmtId="164" fontId="14" fillId="0" borderId="6" xfId="2" applyNumberFormat="1" applyFont="1" applyFill="1" applyBorder="1" applyAlignment="1">
      <alignment horizontal="right"/>
    </xf>
    <xf numFmtId="2" fontId="13" fillId="0" borderId="0" xfId="2" applyNumberFormat="1" applyFont="1" applyFill="1"/>
    <xf numFmtId="164" fontId="13" fillId="0" borderId="0" xfId="2" applyNumberFormat="1" applyFont="1" applyFill="1"/>
    <xf numFmtId="0" fontId="14" fillId="0" borderId="6" xfId="2" applyFont="1" applyBorder="1" applyAlignment="1">
      <alignment vertical="top" wrapText="1"/>
    </xf>
    <xf numFmtId="0" fontId="14" fillId="4" borderId="6" xfId="2" applyFont="1" applyFill="1" applyBorder="1" applyAlignment="1">
      <alignment horizontal="center" vertical="top" wrapText="1"/>
    </xf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6" xfId="2" applyNumberFormat="1" applyFont="1" applyFill="1" applyBorder="1" applyAlignment="1">
      <alignment horizontal="right"/>
    </xf>
    <xf numFmtId="164" fontId="14" fillId="4" borderId="0" xfId="2" applyNumberFormat="1" applyFont="1" applyFill="1" applyBorder="1" applyAlignment="1">
      <alignment horizontal="center"/>
    </xf>
    <xf numFmtId="0" fontId="14" fillId="0" borderId="6" xfId="2" applyFont="1" applyFill="1" applyBorder="1" applyAlignment="1">
      <alignment horizontal="center" vertical="top" wrapText="1"/>
    </xf>
    <xf numFmtId="164" fontId="14" fillId="3" borderId="6" xfId="2" applyNumberFormat="1" applyFont="1" applyFill="1" applyBorder="1" applyAlignment="1">
      <alignment horizontal="right"/>
    </xf>
    <xf numFmtId="164" fontId="13" fillId="0" borderId="0" xfId="2" applyNumberFormat="1" applyFont="1"/>
    <xf numFmtId="4" fontId="13" fillId="0" borderId="0" xfId="2" applyNumberFormat="1" applyFont="1"/>
    <xf numFmtId="164" fontId="12" fillId="0" borderId="0" xfId="2" applyNumberFormat="1" applyFont="1" applyBorder="1"/>
    <xf numFmtId="3" fontId="13" fillId="0" borderId="0" xfId="2" applyNumberFormat="1" applyFont="1"/>
    <xf numFmtId="9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0" fontId="20" fillId="0" borderId="6" xfId="2" applyFont="1" applyBorder="1" applyAlignment="1">
      <alignment horizontal="center" vertical="center"/>
    </xf>
    <xf numFmtId="0" fontId="21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164" fontId="20" fillId="3" borderId="6" xfId="2" applyNumberFormat="1" applyFont="1" applyFill="1" applyBorder="1" applyAlignment="1">
      <alignment horizontal="center" wrapText="1"/>
    </xf>
    <xf numFmtId="0" fontId="22" fillId="0" borderId="6" xfId="2" applyFont="1" applyBorder="1"/>
    <xf numFmtId="164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19" fillId="0" borderId="6" xfId="2" applyFont="1" applyBorder="1" applyAlignment="1">
      <alignment wrapText="1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164" fontId="24" fillId="0" borderId="6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left" vertical="top" wrapText="1"/>
    </xf>
    <xf numFmtId="0" fontId="19" fillId="0" borderId="6" xfId="2" applyFont="1" applyBorder="1" applyAlignment="1">
      <alignment vertical="justify" wrapText="1"/>
    </xf>
    <xf numFmtId="0" fontId="2" fillId="0" borderId="1" xfId="0" applyNumberFormat="1" applyFont="1" applyFill="1" applyBorder="1" applyAlignment="1">
      <alignment horizontal="center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right" vertical="top" wrapText="1"/>
    </xf>
    <xf numFmtId="0" fontId="4" fillId="0" borderId="21" xfId="0" applyNumberFormat="1" applyFont="1" applyFill="1" applyBorder="1" applyAlignment="1">
      <alignment horizontal="left" wrapText="1"/>
    </xf>
    <xf numFmtId="164" fontId="4" fillId="0" borderId="21" xfId="0" applyNumberFormat="1" applyFont="1" applyFill="1" applyBorder="1" applyAlignment="1">
      <alignment horizontal="right" wrapText="1"/>
    </xf>
    <xf numFmtId="44" fontId="0" fillId="0" borderId="6" xfId="0" applyNumberFormat="1" applyFont="1" applyFill="1" applyBorder="1" applyAlignment="1">
      <alignment vertical="top" wrapText="1"/>
    </xf>
    <xf numFmtId="0" fontId="4" fillId="0" borderId="4" xfId="0" applyNumberFormat="1" applyFont="1" applyFill="1" applyBorder="1" applyAlignment="1">
      <alignment horizontal="left" wrapText="1"/>
    </xf>
    <xf numFmtId="0" fontId="2" fillId="0" borderId="21" xfId="0" applyNumberFormat="1" applyFont="1" applyFill="1" applyBorder="1" applyAlignment="1">
      <alignment horizontal="center" wrapText="1"/>
    </xf>
    <xf numFmtId="0" fontId="4" fillId="0" borderId="6" xfId="0" applyNumberFormat="1" applyFont="1" applyFill="1" applyBorder="1" applyAlignment="1">
      <alignment horizontal="left" wrapText="1"/>
    </xf>
    <xf numFmtId="49" fontId="26" fillId="0" borderId="6" xfId="0" applyNumberFormat="1" applyFont="1" applyFill="1" applyBorder="1" applyAlignment="1">
      <alignment vertical="top" wrapText="1"/>
    </xf>
    <xf numFmtId="49" fontId="0" fillId="0" borderId="6" xfId="0" applyNumberFormat="1" applyFont="1" applyFill="1" applyBorder="1" applyAlignment="1">
      <alignment vertical="top" wrapText="1"/>
    </xf>
    <xf numFmtId="49" fontId="26" fillId="0" borderId="10" xfId="0" applyNumberFormat="1" applyFont="1" applyFill="1" applyBorder="1" applyAlignment="1">
      <alignment vertical="top" wrapText="1"/>
    </xf>
    <xf numFmtId="44" fontId="26" fillId="0" borderId="25" xfId="0" applyNumberFormat="1" applyFont="1" applyFill="1" applyBorder="1" applyAlignment="1">
      <alignment wrapText="1"/>
    </xf>
    <xf numFmtId="44" fontId="26" fillId="0" borderId="29" xfId="0" applyNumberFormat="1" applyFont="1" applyFill="1" applyBorder="1" applyAlignment="1">
      <alignment wrapText="1"/>
    </xf>
    <xf numFmtId="44" fontId="26" fillId="0" borderId="25" xfId="0" applyNumberFormat="1" applyFont="1" applyFill="1" applyBorder="1" applyAlignment="1">
      <alignment wrapText="1"/>
    </xf>
    <xf numFmtId="0" fontId="4" fillId="0" borderId="38" xfId="0" applyNumberFormat="1" applyFont="1" applyFill="1" applyBorder="1" applyAlignment="1">
      <alignment horizontal="center" wrapText="1"/>
    </xf>
    <xf numFmtId="44" fontId="26" fillId="0" borderId="27" xfId="0" applyNumberFormat="1" applyFont="1" applyFill="1" applyBorder="1" applyAlignment="1">
      <alignment wrapText="1"/>
    </xf>
    <xf numFmtId="44" fontId="26" fillId="0" borderId="23" xfId="0" applyNumberFormat="1" applyFont="1" applyFill="1" applyBorder="1" applyAlignment="1">
      <alignment wrapText="1"/>
    </xf>
    <xf numFmtId="44" fontId="26" fillId="0" borderId="25" xfId="0" applyNumberFormat="1" applyFont="1" applyFill="1" applyBorder="1" applyAlignment="1">
      <alignment wrapText="1"/>
    </xf>
    <xf numFmtId="44" fontId="27" fillId="0" borderId="25" xfId="0" applyNumberFormat="1" applyFont="1" applyFill="1" applyBorder="1" applyAlignment="1">
      <alignment wrapText="1"/>
    </xf>
    <xf numFmtId="167" fontId="26" fillId="0" borderId="25" xfId="0" applyNumberFormat="1" applyFont="1" applyFill="1" applyBorder="1" applyAlignment="1">
      <alignment wrapText="1"/>
    </xf>
    <xf numFmtId="44" fontId="26" fillId="0" borderId="6" xfId="0" applyNumberFormat="1" applyFont="1" applyFill="1" applyBorder="1" applyAlignment="1">
      <alignment horizontal="center" wrapText="1"/>
    </xf>
    <xf numFmtId="44" fontId="26" fillId="0" borderId="6" xfId="0" applyNumberFormat="1" applyFont="1" applyFill="1" applyBorder="1" applyAlignment="1"/>
    <xf numFmtId="44" fontId="26" fillId="0" borderId="46" xfId="0" applyNumberFormat="1" applyFont="1" applyFill="1" applyBorder="1" applyAlignment="1"/>
    <xf numFmtId="44" fontId="26" fillId="0" borderId="47" xfId="0" applyNumberFormat="1" applyFont="1" applyFill="1" applyBorder="1" applyAlignment="1">
      <alignment wrapText="1"/>
    </xf>
    <xf numFmtId="44" fontId="27" fillId="0" borderId="47" xfId="0" applyNumberFormat="1" applyFont="1" applyFill="1" applyBorder="1" applyAlignment="1">
      <alignment wrapText="1"/>
    </xf>
    <xf numFmtId="44" fontId="26" fillId="0" borderId="48" xfId="0" applyNumberFormat="1" applyFont="1" applyFill="1" applyBorder="1" applyAlignment="1">
      <alignment wrapText="1"/>
    </xf>
    <xf numFmtId="44" fontId="26" fillId="0" borderId="47" xfId="0" applyNumberFormat="1" applyFont="1" applyFill="1" applyBorder="1" applyAlignment="1"/>
    <xf numFmtId="44" fontId="26" fillId="0" borderId="48" xfId="0" applyNumberFormat="1" applyFont="1" applyFill="1" applyBorder="1" applyAlignment="1"/>
    <xf numFmtId="44" fontId="26" fillId="0" borderId="48" xfId="0" applyNumberFormat="1" applyFont="1" applyFill="1" applyBorder="1" applyAlignment="1">
      <alignment vertical="top" wrapText="1"/>
    </xf>
    <xf numFmtId="44" fontId="26" fillId="0" borderId="47" xfId="0" applyNumberFormat="1" applyFont="1" applyFill="1" applyBorder="1" applyAlignment="1">
      <alignment vertical="top" wrapText="1"/>
    </xf>
    <xf numFmtId="44" fontId="26" fillId="0" borderId="47" xfId="0" applyNumberFormat="1" applyFont="1" applyFill="1" applyBorder="1" applyAlignment="1">
      <alignment vertical="top"/>
    </xf>
    <xf numFmtId="44" fontId="26" fillId="0" borderId="47" xfId="0" applyNumberFormat="1" applyFont="1" applyFill="1" applyBorder="1" applyAlignment="1">
      <alignment wrapText="1"/>
    </xf>
    <xf numFmtId="167" fontId="26" fillId="0" borderId="47" xfId="0" applyNumberFormat="1" applyFont="1" applyFill="1" applyBorder="1" applyAlignment="1">
      <alignment wrapText="1"/>
    </xf>
    <xf numFmtId="167" fontId="26" fillId="0" borderId="49" xfId="0" applyNumberFormat="1" applyFont="1" applyFill="1" applyBorder="1" applyAlignment="1">
      <alignment wrapText="1"/>
    </xf>
    <xf numFmtId="0" fontId="4" fillId="2" borderId="21" xfId="0" applyNumberFormat="1" applyFont="1" applyFill="1" applyBorder="1" applyAlignment="1">
      <alignment horizontal="center" wrapText="1"/>
    </xf>
    <xf numFmtId="0" fontId="4" fillId="2" borderId="22" xfId="0" applyNumberFormat="1" applyFont="1" applyFill="1" applyBorder="1" applyAlignment="1">
      <alignment horizontal="center" wrapText="1"/>
    </xf>
    <xf numFmtId="44" fontId="27" fillId="0" borderId="47" xfId="0" applyNumberFormat="1" applyFont="1" applyFill="1" applyBorder="1" applyAlignment="1">
      <alignment wrapText="1"/>
    </xf>
    <xf numFmtId="0" fontId="4" fillId="2" borderId="2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49" fontId="4" fillId="0" borderId="4" xfId="0" applyNumberFormat="1" applyFont="1" applyFill="1" applyBorder="1" applyAlignment="1">
      <alignment horizontal="left" wrapText="1"/>
    </xf>
    <xf numFmtId="49" fontId="4" fillId="0" borderId="21" xfId="0" applyNumberFormat="1" applyFont="1" applyFill="1" applyBorder="1" applyAlignment="1">
      <alignment horizontal="left" wrapText="1"/>
    </xf>
    <xf numFmtId="49" fontId="3" fillId="0" borderId="1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0" fontId="4" fillId="0" borderId="22" xfId="0" applyNumberFormat="1" applyFont="1" applyFill="1" applyBorder="1" applyAlignment="1">
      <alignment horizontal="left" wrapText="1"/>
    </xf>
    <xf numFmtId="0" fontId="4" fillId="0" borderId="11" xfId="0" applyNumberFormat="1" applyFont="1" applyFill="1" applyBorder="1" applyAlignment="1">
      <alignment horizontal="center" wrapText="1"/>
    </xf>
    <xf numFmtId="0" fontId="4" fillId="2" borderId="55" xfId="0" applyNumberFormat="1" applyFont="1" applyFill="1" applyBorder="1" applyAlignment="1">
      <alignment horizontal="center" wrapText="1"/>
    </xf>
    <xf numFmtId="49" fontId="4" fillId="0" borderId="40" xfId="0" applyNumberFormat="1" applyFont="1" applyFill="1" applyBorder="1" applyAlignment="1">
      <alignment horizontal="left" wrapText="1"/>
    </xf>
    <xf numFmtId="0" fontId="4" fillId="0" borderId="17" xfId="0" applyNumberFormat="1" applyFont="1" applyFill="1" applyBorder="1" applyAlignment="1">
      <alignment horizontal="left" wrapText="1"/>
    </xf>
    <xf numFmtId="49" fontId="4" fillId="0" borderId="6" xfId="0" applyNumberFormat="1" applyFont="1" applyFill="1" applyBorder="1" applyAlignment="1">
      <alignment horizontal="left" wrapText="1"/>
    </xf>
    <xf numFmtId="0" fontId="4" fillId="2" borderId="6" xfId="0" applyNumberFormat="1" applyFont="1" applyFill="1" applyBorder="1" applyAlignment="1">
      <alignment horizontal="center" wrapText="1"/>
    </xf>
    <xf numFmtId="0" fontId="4" fillId="0" borderId="2" xfId="0" applyNumberFormat="1" applyFont="1" applyFill="1" applyBorder="1" applyAlignment="1">
      <alignment horizontal="left" wrapText="1"/>
    </xf>
    <xf numFmtId="44" fontId="0" fillId="0" borderId="11" xfId="0" applyNumberFormat="1" applyFont="1" applyFill="1" applyBorder="1" applyAlignment="1">
      <alignment horizontal="center" vertical="top" wrapText="1"/>
    </xf>
    <xf numFmtId="0" fontId="4" fillId="0" borderId="38" xfId="0" applyNumberFormat="1" applyFont="1" applyFill="1" applyBorder="1" applyAlignment="1">
      <alignment horizontal="center" wrapText="1"/>
    </xf>
    <xf numFmtId="44" fontId="26" fillId="0" borderId="27" xfId="0" applyNumberFormat="1" applyFont="1" applyFill="1" applyBorder="1" applyAlignment="1">
      <alignment wrapText="1"/>
    </xf>
    <xf numFmtId="49" fontId="26" fillId="0" borderId="6" xfId="0" applyNumberFormat="1" applyFont="1" applyFill="1" applyBorder="1" applyAlignment="1">
      <alignment vertical="top" wrapText="1"/>
    </xf>
    <xf numFmtId="49" fontId="5" fillId="0" borderId="6" xfId="0" applyNumberFormat="1" applyFont="1" applyFill="1" applyBorder="1" applyAlignment="1">
      <alignment vertical="top" wrapText="1"/>
    </xf>
    <xf numFmtId="44" fontId="27" fillId="0" borderId="30" xfId="0" applyNumberFormat="1" applyFont="1" applyFill="1" applyBorder="1" applyAlignment="1">
      <alignment wrapText="1"/>
    </xf>
    <xf numFmtId="44" fontId="27" fillId="0" borderId="25" xfId="0" applyNumberFormat="1" applyFont="1" applyFill="1" applyBorder="1" applyAlignment="1">
      <alignment wrapText="1"/>
    </xf>
    <xf numFmtId="44" fontId="26" fillId="0" borderId="30" xfId="0" applyNumberFormat="1" applyFont="1" applyFill="1" applyBorder="1" applyAlignment="1">
      <alignment wrapText="1"/>
    </xf>
    <xf numFmtId="44" fontId="26" fillId="0" borderId="25" xfId="0" applyNumberFormat="1" applyFont="1" applyFill="1" applyBorder="1" applyAlignment="1">
      <alignment wrapText="1"/>
    </xf>
    <xf numFmtId="44" fontId="26" fillId="0" borderId="25" xfId="0" applyNumberFormat="1" applyFont="1" applyFill="1" applyBorder="1" applyAlignment="1">
      <alignment vertical="top" wrapText="1"/>
    </xf>
    <xf numFmtId="44" fontId="26" fillId="0" borderId="27" xfId="0" applyNumberFormat="1" applyFont="1" applyFill="1" applyBorder="1" applyAlignment="1">
      <alignment wrapText="1"/>
    </xf>
    <xf numFmtId="167" fontId="26" fillId="0" borderId="30" xfId="0" applyNumberFormat="1" applyFont="1" applyFill="1" applyBorder="1" applyAlignment="1">
      <alignment wrapText="1"/>
    </xf>
    <xf numFmtId="167" fontId="26" fillId="0" borderId="25" xfId="0" applyNumberFormat="1" applyFont="1" applyFill="1" applyBorder="1" applyAlignment="1">
      <alignment wrapText="1"/>
    </xf>
    <xf numFmtId="44" fontId="26" fillId="0" borderId="49" xfId="0" applyNumberFormat="1" applyFont="1" applyFill="1" applyBorder="1" applyAlignment="1">
      <alignment wrapText="1"/>
    </xf>
    <xf numFmtId="44" fontId="26" fillId="0" borderId="47" xfId="0" applyNumberFormat="1" applyFont="1" applyFill="1" applyBorder="1" applyAlignment="1">
      <alignment wrapText="1"/>
    </xf>
    <xf numFmtId="167" fontId="27" fillId="0" borderId="49" xfId="0" applyNumberFormat="1" applyFont="1" applyFill="1" applyBorder="1" applyAlignment="1">
      <alignment wrapText="1"/>
    </xf>
    <xf numFmtId="44" fontId="27" fillId="0" borderId="49" xfId="0" applyNumberFormat="1" applyFont="1" applyFill="1" applyBorder="1" applyAlignment="1">
      <alignment wrapText="1"/>
    </xf>
    <xf numFmtId="44" fontId="27" fillId="0" borderId="47" xfId="0" applyNumberFormat="1" applyFont="1" applyFill="1" applyBorder="1" applyAlignment="1">
      <alignment wrapText="1"/>
    </xf>
    <xf numFmtId="44" fontId="26" fillId="0" borderId="47" xfId="0" applyNumberFormat="1" applyFont="1" applyFill="1" applyBorder="1" applyAlignment="1"/>
    <xf numFmtId="44" fontId="5" fillId="0" borderId="6" xfId="0" applyNumberFormat="1" applyFont="1" applyFill="1" applyBorder="1" applyAlignment="1">
      <alignment vertical="top" wrapText="1"/>
    </xf>
    <xf numFmtId="44" fontId="26" fillId="0" borderId="54" xfId="0" applyNumberFormat="1" applyFont="1" applyFill="1" applyBorder="1" applyAlignment="1">
      <alignment wrapText="1"/>
    </xf>
    <xf numFmtId="164" fontId="4" fillId="0" borderId="4" xfId="0" applyNumberFormat="1" applyFont="1" applyFill="1" applyBorder="1" applyAlignment="1">
      <alignment horizontal="right" wrapText="1"/>
    </xf>
    <xf numFmtId="49" fontId="4" fillId="0" borderId="22" xfId="0" applyNumberFormat="1" applyFont="1" applyFill="1" applyBorder="1" applyAlignment="1">
      <alignment horizontal="left" wrapText="1"/>
    </xf>
    <xf numFmtId="49" fontId="0" fillId="0" borderId="9" xfId="0" applyNumberFormat="1" applyFont="1" applyFill="1" applyBorder="1" applyAlignment="1">
      <alignment vertical="top" wrapText="1"/>
    </xf>
    <xf numFmtId="44" fontId="26" fillId="0" borderId="47" xfId="0" applyNumberFormat="1" applyFont="1" applyFill="1" applyBorder="1" applyAlignment="1">
      <alignment wrapText="1"/>
    </xf>
    <xf numFmtId="44" fontId="26" fillId="0" borderId="46" xfId="0" applyNumberFormat="1" applyFont="1" applyFill="1" applyBorder="1" applyAlignment="1">
      <alignment wrapText="1"/>
    </xf>
    <xf numFmtId="167" fontId="27" fillId="0" borderId="30" xfId="0" applyNumberFormat="1" applyFont="1" applyFill="1" applyBorder="1" applyAlignment="1">
      <alignment vertical="top" wrapText="1"/>
    </xf>
    <xf numFmtId="44" fontId="26" fillId="0" borderId="6" xfId="0" applyNumberFormat="1" applyFont="1" applyFill="1" applyBorder="1" applyAlignment="1">
      <alignment wrapText="1"/>
    </xf>
    <xf numFmtId="167" fontId="27" fillId="0" borderId="6" xfId="0" applyNumberFormat="1" applyFont="1" applyFill="1" applyBorder="1" applyAlignment="1">
      <alignment wrapText="1"/>
    </xf>
    <xf numFmtId="44" fontId="26" fillId="0" borderId="69" xfId="0" applyNumberFormat="1" applyFont="1" applyFill="1" applyBorder="1" applyAlignment="1">
      <alignment wrapText="1"/>
    </xf>
    <xf numFmtId="49" fontId="4" fillId="0" borderId="1" xfId="0" applyNumberFormat="1" applyFont="1" applyFill="1" applyBorder="1" applyAlignment="1">
      <alignment vertical="top" wrapText="1"/>
    </xf>
    <xf numFmtId="49" fontId="5" fillId="0" borderId="11" xfId="0" applyNumberFormat="1" applyFont="1" applyFill="1" applyBorder="1" applyAlignment="1">
      <alignment horizontal="center" vertical="top" wrapText="1"/>
    </xf>
    <xf numFmtId="49" fontId="0" fillId="0" borderId="11" xfId="0" applyNumberFormat="1" applyFont="1" applyFill="1" applyBorder="1" applyAlignment="1">
      <alignment horizontal="center" vertical="top" wrapText="1"/>
    </xf>
    <xf numFmtId="44" fontId="26" fillId="0" borderId="30" xfId="0" applyNumberFormat="1" applyFont="1" applyFill="1" applyBorder="1" applyAlignment="1">
      <alignment wrapText="1"/>
    </xf>
    <xf numFmtId="44" fontId="26" fillId="0" borderId="25" xfId="0" applyNumberFormat="1" applyFont="1" applyFill="1" applyBorder="1" applyAlignment="1">
      <alignment wrapText="1"/>
    </xf>
    <xf numFmtId="167" fontId="26" fillId="0" borderId="25" xfId="0" applyNumberFormat="1" applyFont="1" applyFill="1" applyBorder="1" applyAlignment="1">
      <alignment wrapText="1"/>
    </xf>
    <xf numFmtId="44" fontId="26" fillId="0" borderId="47" xfId="0" applyNumberFormat="1" applyFont="1" applyFill="1" applyBorder="1" applyAlignment="1">
      <alignment wrapText="1"/>
    </xf>
    <xf numFmtId="49" fontId="5" fillId="0" borderId="11" xfId="0" applyNumberFormat="1" applyFont="1" applyFill="1" applyBorder="1" applyAlignment="1">
      <alignment horizontal="center" vertical="top" wrapText="1"/>
    </xf>
    <xf numFmtId="44" fontId="26" fillId="0" borderId="25" xfId="0" applyNumberFormat="1" applyFont="1" applyFill="1" applyBorder="1" applyAlignment="1">
      <alignment wrapText="1"/>
    </xf>
    <xf numFmtId="49" fontId="0" fillId="0" borderId="6" xfId="0" applyNumberFormat="1" applyFill="1" applyBorder="1" applyAlignment="1">
      <alignment vertical="top" wrapText="1"/>
    </xf>
    <xf numFmtId="49" fontId="0" fillId="0" borderId="0" xfId="0" applyNumberFormat="1" applyFont="1" applyFill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164" fontId="11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right" vertical="top" wrapText="1"/>
    </xf>
    <xf numFmtId="164" fontId="19" fillId="0" borderId="6" xfId="2" applyNumberFormat="1" applyFont="1" applyBorder="1" applyAlignment="1">
      <alignment horizontal="center" wrapText="1"/>
    </xf>
    <xf numFmtId="0" fontId="20" fillId="0" borderId="6" xfId="2" applyFont="1" applyBorder="1" applyAlignment="1">
      <alignment vertical="justify" wrapText="1"/>
    </xf>
    <xf numFmtId="164" fontId="20" fillId="0" borderId="6" xfId="2" applyNumberFormat="1" applyFont="1" applyBorder="1" applyAlignment="1">
      <alignment horizontal="center" wrapText="1"/>
    </xf>
    <xf numFmtId="0" fontId="24" fillId="0" borderId="6" xfId="2" applyFont="1" applyBorder="1" applyAlignment="1">
      <alignment horizontal="center" vertical="center" wrapText="1"/>
    </xf>
    <xf numFmtId="49" fontId="5" fillId="0" borderId="20" xfId="0" applyNumberFormat="1" applyFont="1" applyFill="1" applyBorder="1" applyAlignment="1">
      <alignment horizontal="center" vertical="top" wrapText="1"/>
    </xf>
    <xf numFmtId="0" fontId="4" fillId="2" borderId="1" xfId="0" applyNumberFormat="1" applyFont="1" applyFill="1" applyBorder="1" applyAlignment="1">
      <alignment horizontal="center" wrapText="1"/>
    </xf>
    <xf numFmtId="0" fontId="4" fillId="0" borderId="2" xfId="0" applyNumberFormat="1" applyFont="1" applyFill="1" applyBorder="1" applyAlignment="1">
      <alignment wrapText="1"/>
    </xf>
    <xf numFmtId="0" fontId="3" fillId="0" borderId="3" xfId="0" applyNumberFormat="1" applyFont="1" applyFill="1" applyBorder="1" applyAlignment="1">
      <alignment wrapText="1"/>
    </xf>
    <xf numFmtId="0" fontId="3" fillId="0" borderId="4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wrapText="1"/>
    </xf>
    <xf numFmtId="44" fontId="26" fillId="0" borderId="47" xfId="0" applyNumberFormat="1" applyFont="1" applyFill="1" applyBorder="1" applyAlignment="1">
      <alignment horizontal="justify" wrapText="1"/>
    </xf>
    <xf numFmtId="0" fontId="7" fillId="5" borderId="6" xfId="3" applyNumberFormat="1" applyFont="1" applyFill="1" applyBorder="1" applyAlignment="1">
      <alignment horizontal="center" vertical="top" wrapText="1"/>
    </xf>
    <xf numFmtId="0" fontId="7" fillId="0" borderId="6" xfId="3" applyNumberFormat="1" applyFont="1" applyFill="1" applyBorder="1" applyAlignment="1">
      <alignment horizontal="center" vertical="top" wrapText="1"/>
    </xf>
    <xf numFmtId="0" fontId="4" fillId="0" borderId="2" xfId="0" applyNumberFormat="1" applyFont="1" applyFill="1" applyBorder="1" applyAlignment="1">
      <alignment horizontal="center" wrapText="1"/>
    </xf>
    <xf numFmtId="44" fontId="0" fillId="0" borderId="10" xfId="0" applyNumberFormat="1" applyFont="1" applyFill="1" applyBorder="1" applyAlignment="1">
      <alignment horizontal="center" vertical="top" wrapText="1"/>
    </xf>
    <xf numFmtId="44" fontId="0" fillId="0" borderId="11" xfId="0" applyNumberFormat="1" applyFont="1" applyFill="1" applyBorder="1" applyAlignment="1">
      <alignment horizontal="center" vertical="top" wrapText="1"/>
    </xf>
    <xf numFmtId="49" fontId="26" fillId="0" borderId="0" xfId="0" applyNumberFormat="1" applyFont="1" applyFill="1" applyBorder="1" applyAlignment="1">
      <alignment horizontal="center" vertical="top" wrapText="1"/>
    </xf>
    <xf numFmtId="49" fontId="26" fillId="0" borderId="29" xfId="0" applyNumberFormat="1" applyFont="1" applyFill="1" applyBorder="1" applyAlignment="1">
      <alignment horizontal="center" vertical="top"/>
    </xf>
    <xf numFmtId="49" fontId="5" fillId="0" borderId="6" xfId="0" applyNumberFormat="1" applyFont="1" applyFill="1" applyBorder="1" applyAlignment="1">
      <alignment horizontal="center" vertical="top" wrapText="1"/>
    </xf>
    <xf numFmtId="49" fontId="4" fillId="0" borderId="21" xfId="0" applyNumberFormat="1" applyFont="1" applyFill="1" applyBorder="1" applyAlignment="1">
      <alignment horizontal="center" wrapText="1"/>
    </xf>
    <xf numFmtId="0" fontId="4" fillId="0" borderId="22" xfId="0" applyNumberFormat="1" applyFont="1" applyFill="1" applyBorder="1" applyAlignment="1">
      <alignment horizontal="center" wrapText="1"/>
    </xf>
    <xf numFmtId="0" fontId="4" fillId="2" borderId="21" xfId="0" applyNumberFormat="1" applyFont="1" applyFill="1" applyBorder="1" applyAlignment="1">
      <alignment horizontal="center" wrapText="1"/>
    </xf>
    <xf numFmtId="0" fontId="4" fillId="2" borderId="22" xfId="0" applyNumberFormat="1" applyFont="1" applyFill="1" applyBorder="1" applyAlignment="1">
      <alignment horizontal="center" wrapText="1"/>
    </xf>
    <xf numFmtId="49" fontId="0" fillId="0" borderId="6" xfId="0" applyNumberFormat="1" applyFont="1" applyFill="1" applyBorder="1" applyAlignment="1">
      <alignment horizontal="center" vertical="top" wrapText="1"/>
    </xf>
    <xf numFmtId="44" fontId="0" fillId="0" borderId="6" xfId="0" applyNumberFormat="1" applyFont="1" applyFill="1" applyBorder="1" applyAlignment="1">
      <alignment horizontal="center" vertical="top" wrapText="1"/>
    </xf>
    <xf numFmtId="44" fontId="5" fillId="0" borderId="6" xfId="0" applyNumberFormat="1" applyFont="1" applyFill="1" applyBorder="1" applyAlignment="1">
      <alignment horizontal="center" vertical="top" wrapText="1"/>
    </xf>
    <xf numFmtId="49" fontId="26" fillId="0" borderId="0" xfId="0" applyNumberFormat="1" applyFont="1" applyFill="1" applyBorder="1" applyAlignment="1">
      <alignment horizontal="center" vertical="top"/>
    </xf>
    <xf numFmtId="164" fontId="5" fillId="0" borderId="6" xfId="0" applyNumberFormat="1" applyFont="1" applyFill="1" applyBorder="1" applyAlignment="1">
      <alignment vertical="top" wrapText="1"/>
    </xf>
    <xf numFmtId="0" fontId="0" fillId="0" borderId="11" xfId="0" applyNumberFormat="1" applyFont="1" applyFill="1" applyBorder="1" applyAlignment="1">
      <alignment horizontal="center" vertical="top" wrapText="1"/>
    </xf>
    <xf numFmtId="0" fontId="0" fillId="0" borderId="6" xfId="0" applyNumberFormat="1" applyFont="1" applyFill="1" applyBorder="1" applyAlignment="1">
      <alignment vertical="top" wrapText="1"/>
    </xf>
    <xf numFmtId="49" fontId="26" fillId="0" borderId="36" xfId="0" applyNumberFormat="1" applyFont="1" applyFill="1" applyBorder="1" applyAlignment="1">
      <alignment horizontal="center" vertical="top" wrapText="1"/>
    </xf>
    <xf numFmtId="49" fontId="26" fillId="0" borderId="16" xfId="0" applyNumberFormat="1" applyFont="1" applyFill="1" applyBorder="1" applyAlignment="1">
      <alignment horizontal="center" vertical="top" wrapText="1"/>
    </xf>
    <xf numFmtId="49" fontId="26" fillId="0" borderId="34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wrapText="1"/>
    </xf>
    <xf numFmtId="0" fontId="4" fillId="0" borderId="17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3" fillId="0" borderId="1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wrapText="1"/>
    </xf>
    <xf numFmtId="0" fontId="26" fillId="6" borderId="46" xfId="0" applyNumberFormat="1" applyFont="1" applyFill="1" applyBorder="1" applyAlignment="1">
      <alignment vertical="top" wrapText="1"/>
    </xf>
    <xf numFmtId="0" fontId="26" fillId="6" borderId="24" xfId="0" applyNumberFormat="1" applyFont="1" applyFill="1" applyBorder="1" applyAlignment="1">
      <alignment vertical="top" wrapText="1"/>
    </xf>
    <xf numFmtId="0" fontId="26" fillId="6" borderId="47" xfId="0" applyNumberFormat="1" applyFont="1" applyFill="1" applyBorder="1" applyAlignment="1">
      <alignment vertical="top" wrapText="1"/>
    </xf>
    <xf numFmtId="0" fontId="26" fillId="6" borderId="26" xfId="0" applyNumberFormat="1" applyFont="1" applyFill="1" applyBorder="1" applyAlignment="1">
      <alignment vertical="top" wrapText="1"/>
    </xf>
    <xf numFmtId="0" fontId="26" fillId="6" borderId="48" xfId="0" applyNumberFormat="1" applyFont="1" applyFill="1" applyBorder="1" applyAlignment="1">
      <alignment vertical="top" wrapText="1"/>
    </xf>
    <xf numFmtId="0" fontId="26" fillId="6" borderId="28" xfId="0" applyNumberFormat="1" applyFont="1" applyFill="1" applyBorder="1" applyAlignment="1">
      <alignment vertical="top" wrapText="1"/>
    </xf>
    <xf numFmtId="0" fontId="26" fillId="6" borderId="6" xfId="0" applyNumberFormat="1" applyFont="1" applyFill="1" applyBorder="1" applyAlignment="1">
      <alignment vertical="top" wrapText="1"/>
    </xf>
    <xf numFmtId="0" fontId="5" fillId="3" borderId="7" xfId="1" applyNumberFormat="1" applyFont="1" applyFill="1" applyBorder="1" applyAlignment="1">
      <alignment wrapText="1"/>
    </xf>
    <xf numFmtId="44" fontId="27" fillId="6" borderId="46" xfId="0" applyNumberFormat="1" applyFont="1" applyFill="1" applyBorder="1" applyAlignment="1">
      <alignment vertical="top" wrapText="1"/>
    </xf>
    <xf numFmtId="44" fontId="27" fillId="6" borderId="47" xfId="0" applyNumberFormat="1" applyFont="1" applyFill="1" applyBorder="1" applyAlignment="1">
      <alignment vertical="top" wrapText="1"/>
    </xf>
    <xf numFmtId="49" fontId="29" fillId="0" borderId="0" xfId="0" applyNumberFormat="1" applyFont="1" applyFill="1" applyAlignment="1">
      <alignment vertical="top" wrapText="1"/>
    </xf>
    <xf numFmtId="44" fontId="27" fillId="6" borderId="26" xfId="0" applyNumberFormat="1" applyFont="1" applyFill="1" applyBorder="1" applyAlignment="1">
      <alignment vertical="top" wrapText="1"/>
    </xf>
    <xf numFmtId="49" fontId="29" fillId="0" borderId="6" xfId="0" applyNumberFormat="1" applyFont="1" applyFill="1" applyBorder="1" applyAlignment="1">
      <alignment vertical="top" wrapText="1"/>
    </xf>
    <xf numFmtId="0" fontId="26" fillId="0" borderId="24" xfId="0" applyNumberFormat="1" applyFont="1" applyFill="1" applyBorder="1" applyAlignment="1"/>
    <xf numFmtId="0" fontId="26" fillId="0" borderId="24" xfId="0" applyNumberFormat="1" applyFont="1" applyFill="1" applyBorder="1" applyAlignment="1">
      <alignment wrapText="1"/>
    </xf>
    <xf numFmtId="0" fontId="26" fillId="0" borderId="26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right" wrapText="1"/>
    </xf>
    <xf numFmtId="0" fontId="26" fillId="0" borderId="26" xfId="0" applyNumberFormat="1" applyFont="1" applyFill="1" applyBorder="1" applyAlignment="1">
      <alignment vertical="top"/>
    </xf>
    <xf numFmtId="0" fontId="26" fillId="0" borderId="26" xfId="0" applyNumberFormat="1" applyFont="1" applyFill="1" applyBorder="1" applyAlignment="1">
      <alignment vertical="top" wrapText="1"/>
    </xf>
    <xf numFmtId="0" fontId="26" fillId="0" borderId="46" xfId="0" applyNumberFormat="1" applyFont="1" applyFill="1" applyBorder="1" applyAlignment="1">
      <alignment vertical="top" wrapText="1"/>
    </xf>
    <xf numFmtId="0" fontId="26" fillId="0" borderId="24" xfId="0" applyNumberFormat="1" applyFont="1" applyFill="1" applyBorder="1" applyAlignment="1">
      <alignment vertical="top" wrapText="1"/>
    </xf>
    <xf numFmtId="0" fontId="26" fillId="0" borderId="0" xfId="0" applyNumberFormat="1" applyFont="1" applyFill="1" applyAlignment="1">
      <alignment vertical="top" wrapText="1"/>
    </xf>
    <xf numFmtId="164" fontId="3" fillId="0" borderId="22" xfId="0" applyNumberFormat="1" applyFont="1" applyFill="1" applyBorder="1" applyAlignment="1">
      <alignment horizontal="right" wrapText="1"/>
    </xf>
    <xf numFmtId="0" fontId="26" fillId="0" borderId="6" xfId="0" applyNumberFormat="1" applyFont="1" applyFill="1" applyBorder="1" applyAlignment="1">
      <alignment vertical="top" wrapText="1"/>
    </xf>
    <xf numFmtId="0" fontId="26" fillId="0" borderId="46" xfId="0" applyNumberFormat="1" applyFont="1" applyFill="1" applyBorder="1" applyAlignment="1">
      <alignment wrapText="1"/>
    </xf>
    <xf numFmtId="0" fontId="26" fillId="0" borderId="47" xfId="0" applyNumberFormat="1" applyFont="1" applyFill="1" applyBorder="1" applyAlignment="1">
      <alignment wrapText="1"/>
    </xf>
    <xf numFmtId="0" fontId="26" fillId="0" borderId="47" xfId="0" applyNumberFormat="1" applyFont="1" applyFill="1" applyBorder="1" applyAlignment="1">
      <alignment vertical="top" wrapText="1"/>
    </xf>
    <xf numFmtId="0" fontId="26" fillId="0" borderId="24" xfId="0" applyNumberFormat="1" applyFont="1" applyFill="1" applyBorder="1" applyAlignment="1">
      <alignment vertical="top"/>
    </xf>
    <xf numFmtId="0" fontId="3" fillId="0" borderId="2" xfId="0" applyNumberFormat="1" applyFont="1" applyFill="1" applyBorder="1" applyAlignment="1">
      <alignment horizontal="left" wrapText="1"/>
    </xf>
    <xf numFmtId="0" fontId="26" fillId="0" borderId="31" xfId="0" applyNumberFormat="1" applyFont="1" applyFill="1" applyBorder="1" applyAlignment="1">
      <alignment vertical="top"/>
    </xf>
    <xf numFmtId="0" fontId="26" fillId="0" borderId="31" xfId="0" applyNumberFormat="1" applyFont="1" applyFill="1" applyBorder="1" applyAlignment="1">
      <alignment wrapText="1"/>
    </xf>
    <xf numFmtId="49" fontId="26" fillId="0" borderId="24" xfId="0" applyNumberFormat="1" applyFont="1" applyFill="1" applyBorder="1" applyAlignment="1">
      <alignment wrapText="1"/>
    </xf>
    <xf numFmtId="0" fontId="26" fillId="0" borderId="46" xfId="0" applyNumberFormat="1" applyFont="1" applyFill="1" applyBorder="1" applyAlignment="1">
      <alignment vertical="top"/>
    </xf>
    <xf numFmtId="0" fontId="4" fillId="0" borderId="24" xfId="0" applyNumberFormat="1" applyFont="1" applyFill="1" applyBorder="1" applyAlignment="1">
      <alignment horizontal="center" vertical="top" wrapText="1"/>
    </xf>
    <xf numFmtId="164" fontId="11" fillId="0" borderId="6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4" fontId="26" fillId="0" borderId="47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26" fillId="0" borderId="30" xfId="0" applyNumberFormat="1" applyFont="1" applyFill="1" applyBorder="1" applyAlignment="1">
      <alignment wrapText="1"/>
    </xf>
    <xf numFmtId="44" fontId="26" fillId="0" borderId="25" xfId="0" applyNumberFormat="1" applyFont="1" applyFill="1" applyBorder="1" applyAlignment="1">
      <alignment wrapText="1"/>
    </xf>
    <xf numFmtId="44" fontId="26" fillId="0" borderId="47" xfId="0" applyNumberFormat="1" applyFont="1" applyFill="1" applyBorder="1" applyAlignment="1">
      <alignment wrapText="1"/>
    </xf>
    <xf numFmtId="164" fontId="26" fillId="0" borderId="24" xfId="0" applyNumberFormat="1" applyFont="1" applyFill="1" applyBorder="1" applyAlignment="1"/>
    <xf numFmtId="164" fontId="26" fillId="0" borderId="24" xfId="0" applyNumberFormat="1" applyFont="1" applyFill="1" applyBorder="1" applyAlignment="1">
      <alignment wrapText="1"/>
    </xf>
    <xf numFmtId="44" fontId="26" fillId="0" borderId="46" xfId="0" applyNumberFormat="1" applyFont="1" applyFill="1" applyBorder="1" applyAlignment="1">
      <alignment vertical="top" wrapText="1"/>
    </xf>
    <xf numFmtId="44" fontId="26" fillId="0" borderId="0" xfId="0" applyNumberFormat="1" applyFont="1" applyFill="1" applyAlignment="1">
      <alignment vertical="top" wrapText="1"/>
    </xf>
    <xf numFmtId="44" fontId="26" fillId="6" borderId="49" xfId="0" applyNumberFormat="1" applyFont="1" applyFill="1" applyBorder="1" applyAlignment="1">
      <alignment vertical="top" wrapText="1"/>
    </xf>
    <xf numFmtId="44" fontId="26" fillId="6" borderId="46" xfId="0" applyNumberFormat="1" applyFont="1" applyFill="1" applyBorder="1" applyAlignment="1">
      <alignment vertical="top" wrapText="1"/>
    </xf>
    <xf numFmtId="44" fontId="26" fillId="6" borderId="47" xfId="0" applyNumberFormat="1" applyFont="1" applyFill="1" applyBorder="1" applyAlignment="1">
      <alignment vertical="top" wrapText="1"/>
    </xf>
    <xf numFmtId="44" fontId="26" fillId="6" borderId="48" xfId="0" applyNumberFormat="1" applyFont="1" applyFill="1" applyBorder="1" applyAlignment="1">
      <alignment vertical="top" wrapText="1"/>
    </xf>
    <xf numFmtId="164" fontId="10" fillId="0" borderId="0" xfId="0" applyNumberFormat="1" applyFont="1" applyFill="1" applyBorder="1" applyAlignment="1">
      <alignment horizontal="left" vertical="top"/>
    </xf>
    <xf numFmtId="44" fontId="26" fillId="0" borderId="6" xfId="0" applyNumberFormat="1" applyFont="1" applyFill="1" applyBorder="1" applyAlignment="1">
      <alignment vertical="top" wrapText="1"/>
    </xf>
    <xf numFmtId="4" fontId="19" fillId="0" borderId="6" xfId="2" applyNumberFormat="1" applyFont="1" applyBorder="1" applyAlignment="1">
      <alignment horizontal="center" wrapText="1"/>
    </xf>
    <xf numFmtId="4" fontId="20" fillId="0" borderId="6" xfId="2" applyNumberFormat="1" applyFont="1" applyBorder="1" applyAlignment="1">
      <alignment horizontal="center" wrapText="1"/>
    </xf>
    <xf numFmtId="49" fontId="5" fillId="0" borderId="11" xfId="0" applyNumberFormat="1" applyFont="1" applyFill="1" applyBorder="1" applyAlignment="1">
      <alignment horizontal="center" vertical="top" wrapText="1"/>
    </xf>
    <xf numFmtId="49" fontId="4" fillId="0" borderId="22" xfId="0" applyNumberFormat="1" applyFont="1" applyFill="1" applyBorder="1" applyAlignment="1">
      <alignment horizontal="center" wrapText="1"/>
    </xf>
    <xf numFmtId="0" fontId="4" fillId="2" borderId="22" xfId="0" applyNumberFormat="1" applyFont="1" applyFill="1" applyBorder="1" applyAlignment="1">
      <alignment horizontal="center" wrapText="1"/>
    </xf>
    <xf numFmtId="49" fontId="26" fillId="0" borderId="23" xfId="0" applyNumberFormat="1" applyFont="1" applyFill="1" applyBorder="1" applyAlignment="1">
      <alignment horizontal="center" vertical="top" wrapText="1"/>
    </xf>
    <xf numFmtId="49" fontId="26" fillId="0" borderId="34" xfId="0" applyNumberFormat="1" applyFont="1" applyFill="1" applyBorder="1" applyAlignment="1">
      <alignment horizontal="center" vertical="top" wrapText="1"/>
    </xf>
    <xf numFmtId="44" fontId="26" fillId="0" borderId="23" xfId="0" applyNumberFormat="1" applyFont="1" applyFill="1" applyBorder="1" applyAlignment="1">
      <alignment wrapText="1"/>
    </xf>
    <xf numFmtId="44" fontId="26" fillId="0" borderId="30" xfId="0" applyNumberFormat="1" applyFont="1" applyFill="1" applyBorder="1" applyAlignment="1">
      <alignment wrapText="1"/>
    </xf>
    <xf numFmtId="44" fontId="26" fillId="0" borderId="25" xfId="0" applyNumberFormat="1" applyFont="1" applyFill="1" applyBorder="1" applyAlignment="1">
      <alignment wrapText="1"/>
    </xf>
    <xf numFmtId="44" fontId="26" fillId="0" borderId="47" xfId="0" applyNumberFormat="1" applyFont="1" applyFill="1" applyBorder="1" applyAlignment="1">
      <alignment wrapText="1"/>
    </xf>
    <xf numFmtId="0" fontId="7" fillId="5" borderId="7" xfId="3" applyNumberFormat="1" applyFont="1" applyFill="1" applyBorder="1" applyAlignment="1">
      <alignment horizontal="center" vertical="top" wrapText="1"/>
    </xf>
    <xf numFmtId="0" fontId="4" fillId="0" borderId="6" xfId="0" applyNumberFormat="1" applyFont="1" applyFill="1" applyBorder="1" applyAlignment="1">
      <alignment horizontal="center" wrapText="1"/>
    </xf>
    <xf numFmtId="0" fontId="4" fillId="2" borderId="2" xfId="0" applyNumberFormat="1" applyFont="1" applyFill="1" applyBorder="1" applyAlignment="1">
      <alignment horizontal="center" wrapText="1"/>
    </xf>
    <xf numFmtId="0" fontId="4" fillId="0" borderId="55" xfId="0" applyNumberFormat="1" applyFont="1" applyFill="1" applyBorder="1" applyAlignment="1">
      <alignment horizontal="left" wrapText="1"/>
    </xf>
    <xf numFmtId="0" fontId="26" fillId="0" borderId="31" xfId="0" applyNumberFormat="1" applyFont="1" applyFill="1" applyBorder="1" applyAlignment="1"/>
    <xf numFmtId="164" fontId="4" fillId="0" borderId="22" xfId="0" applyNumberFormat="1" applyFont="1" applyFill="1" applyBorder="1" applyAlignment="1">
      <alignment horizontal="right" wrapText="1"/>
    </xf>
    <xf numFmtId="0" fontId="26" fillId="0" borderId="6" xfId="0" applyNumberFormat="1" applyFont="1" applyFill="1" applyBorder="1" applyAlignment="1"/>
    <xf numFmtId="0" fontId="26" fillId="0" borderId="6" xfId="0" applyNumberFormat="1" applyFont="1" applyFill="1" applyBorder="1" applyAlignment="1">
      <alignment wrapText="1"/>
    </xf>
    <xf numFmtId="49" fontId="4" fillId="0" borderId="2" xfId="0" applyNumberFormat="1" applyFont="1" applyFill="1" applyBorder="1" applyAlignment="1">
      <alignment vertical="top" wrapText="1"/>
    </xf>
    <xf numFmtId="44" fontId="26" fillId="0" borderId="25" xfId="0" applyNumberFormat="1" applyFont="1" applyFill="1" applyBorder="1" applyAlignment="1">
      <alignment wrapText="1"/>
    </xf>
    <xf numFmtId="44" fontId="26" fillId="0" borderId="47" xfId="0" applyNumberFormat="1" applyFont="1" applyFill="1" applyBorder="1" applyAlignment="1">
      <alignment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29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wrapText="1"/>
    </xf>
    <xf numFmtId="0" fontId="3" fillId="0" borderId="3" xfId="0" applyNumberFormat="1" applyFont="1" applyFill="1" applyBorder="1" applyAlignment="1">
      <alignment horizontal="center" wrapText="1"/>
    </xf>
    <xf numFmtId="0" fontId="3" fillId="0" borderId="4" xfId="0" applyNumberFormat="1" applyFont="1" applyFill="1" applyBorder="1" applyAlignment="1">
      <alignment horizont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4" fillId="0" borderId="70" xfId="0" applyNumberFormat="1" applyFont="1" applyFill="1" applyBorder="1" applyAlignment="1">
      <alignment horizontal="center" vertical="top" wrapText="1"/>
    </xf>
    <xf numFmtId="0" fontId="4" fillId="0" borderId="71" xfId="0" applyNumberFormat="1" applyFont="1" applyFill="1" applyBorder="1" applyAlignment="1">
      <alignment horizontal="center" vertical="top" wrapText="1"/>
    </xf>
    <xf numFmtId="0" fontId="26" fillId="0" borderId="49" xfId="0" applyNumberFormat="1" applyFont="1" applyFill="1" applyBorder="1" applyAlignment="1">
      <alignment horizontal="center" vertical="top" wrapText="1"/>
    </xf>
    <xf numFmtId="0" fontId="26" fillId="0" borderId="47" xfId="0" applyNumberFormat="1" applyFont="1" applyFill="1" applyBorder="1" applyAlignment="1">
      <alignment horizontal="center" vertical="top" wrapText="1"/>
    </xf>
    <xf numFmtId="0" fontId="26" fillId="0" borderId="72" xfId="0" applyNumberFormat="1" applyFont="1" applyFill="1" applyBorder="1" applyAlignment="1">
      <alignment horizontal="center" vertical="top"/>
    </xf>
    <xf numFmtId="0" fontId="26" fillId="0" borderId="73" xfId="0" applyNumberFormat="1" applyFont="1" applyFill="1" applyBorder="1" applyAlignment="1">
      <alignment horizontal="center" vertical="top"/>
    </xf>
    <xf numFmtId="44" fontId="0" fillId="0" borderId="10" xfId="0" applyNumberFormat="1" applyFont="1" applyFill="1" applyBorder="1" applyAlignment="1">
      <alignment horizontal="center" vertical="top" wrapText="1"/>
    </xf>
    <xf numFmtId="44" fontId="0" fillId="0" borderId="11" xfId="0" applyNumberFormat="1" applyFont="1" applyFill="1" applyBorder="1" applyAlignment="1">
      <alignment horizontal="center" vertical="top" wrapText="1"/>
    </xf>
    <xf numFmtId="0" fontId="0" fillId="0" borderId="10" xfId="0" applyNumberFormat="1" applyFont="1" applyFill="1" applyBorder="1" applyAlignment="1">
      <alignment horizontal="center" vertical="top" wrapText="1"/>
    </xf>
    <xf numFmtId="0" fontId="0" fillId="0" borderId="11" xfId="0" applyNumberFormat="1" applyFont="1" applyFill="1" applyBorder="1" applyAlignment="1">
      <alignment horizontal="center" vertical="top" wrapText="1"/>
    </xf>
    <xf numFmtId="49" fontId="5" fillId="0" borderId="10" xfId="0" applyNumberFormat="1" applyFont="1" applyFill="1" applyBorder="1" applyAlignment="1">
      <alignment horizontal="center" vertical="top" wrapText="1"/>
    </xf>
    <xf numFmtId="49" fontId="5" fillId="0" borderId="11" xfId="0" applyNumberFormat="1" applyFont="1" applyFill="1" applyBorder="1" applyAlignment="1">
      <alignment horizontal="center" vertical="top" wrapText="1"/>
    </xf>
    <xf numFmtId="49" fontId="0" fillId="0" borderId="10" xfId="0" applyNumberFormat="1" applyFont="1" applyFill="1" applyBorder="1" applyAlignment="1">
      <alignment horizontal="center" vertical="top" wrapText="1"/>
    </xf>
    <xf numFmtId="49" fontId="0" fillId="0" borderId="11" xfId="0" applyNumberFormat="1" applyFont="1" applyFill="1" applyBorder="1" applyAlignment="1">
      <alignment horizontal="center" vertical="top" wrapText="1"/>
    </xf>
    <xf numFmtId="49" fontId="4" fillId="0" borderId="52" xfId="0" applyNumberFormat="1" applyFont="1" applyFill="1" applyBorder="1" applyAlignment="1">
      <alignment horizontal="center" wrapText="1"/>
    </xf>
    <xf numFmtId="49" fontId="4" fillId="0" borderId="53" xfId="0" applyNumberFormat="1" applyFont="1" applyFill="1" applyBorder="1" applyAlignment="1">
      <alignment horizontal="center" wrapText="1"/>
    </xf>
    <xf numFmtId="0" fontId="4" fillId="0" borderId="21" xfId="0" applyNumberFormat="1" applyFont="1" applyFill="1" applyBorder="1" applyAlignment="1">
      <alignment horizontal="center" wrapText="1"/>
    </xf>
    <xf numFmtId="0" fontId="4" fillId="0" borderId="22" xfId="0" applyNumberFormat="1" applyFont="1" applyFill="1" applyBorder="1" applyAlignment="1">
      <alignment horizontal="center" wrapText="1"/>
    </xf>
    <xf numFmtId="49" fontId="4" fillId="0" borderId="21" xfId="0" applyNumberFormat="1" applyFont="1" applyFill="1" applyBorder="1" applyAlignment="1">
      <alignment horizontal="center" wrapText="1"/>
    </xf>
    <xf numFmtId="49" fontId="4" fillId="0" borderId="22" xfId="0" applyNumberFormat="1" applyFont="1" applyFill="1" applyBorder="1" applyAlignment="1">
      <alignment horizontal="center" wrapText="1"/>
    </xf>
    <xf numFmtId="0" fontId="4" fillId="2" borderId="21" xfId="0" applyNumberFormat="1" applyFont="1" applyFill="1" applyBorder="1" applyAlignment="1">
      <alignment horizontal="center" wrapText="1"/>
    </xf>
    <xf numFmtId="0" fontId="4" fillId="2" borderId="22" xfId="0" applyNumberFormat="1" applyFont="1" applyFill="1" applyBorder="1" applyAlignment="1">
      <alignment horizontal="center" wrapText="1"/>
    </xf>
    <xf numFmtId="49" fontId="26" fillId="0" borderId="23" xfId="0" applyNumberFormat="1" applyFont="1" applyFill="1" applyBorder="1" applyAlignment="1">
      <alignment horizontal="center" vertical="top" wrapText="1"/>
    </xf>
    <xf numFmtId="49" fontId="26" fillId="0" borderId="24" xfId="0" applyNumberFormat="1" applyFont="1" applyFill="1" applyBorder="1" applyAlignment="1">
      <alignment horizontal="center" vertical="top" wrapText="1"/>
    </xf>
    <xf numFmtId="49" fontId="0" fillId="0" borderId="44" xfId="0" applyNumberFormat="1" applyFont="1" applyFill="1" applyBorder="1" applyAlignment="1">
      <alignment horizontal="center" vertical="top" wrapText="1"/>
    </xf>
    <xf numFmtId="49" fontId="0" fillId="0" borderId="45" xfId="0" applyNumberFormat="1" applyFont="1" applyFill="1" applyBorder="1" applyAlignment="1">
      <alignment horizontal="center" vertical="top" wrapText="1"/>
    </xf>
    <xf numFmtId="49" fontId="26" fillId="0" borderId="30" xfId="0" applyNumberFormat="1" applyFont="1" applyFill="1" applyBorder="1" applyAlignment="1">
      <alignment horizontal="center" vertical="top" wrapText="1"/>
    </xf>
    <xf numFmtId="49" fontId="26" fillId="0" borderId="33" xfId="0" applyNumberFormat="1" applyFont="1" applyFill="1" applyBorder="1" applyAlignment="1">
      <alignment horizontal="center" vertical="top" wrapText="1"/>
    </xf>
    <xf numFmtId="49" fontId="26" fillId="0" borderId="25" xfId="0" applyNumberFormat="1" applyFont="1" applyFill="1" applyBorder="1" applyAlignment="1">
      <alignment horizontal="center" vertical="top" wrapText="1"/>
    </xf>
    <xf numFmtId="49" fontId="26" fillId="0" borderId="29" xfId="0" applyNumberFormat="1" applyFont="1" applyFill="1" applyBorder="1" applyAlignment="1">
      <alignment horizontal="center" vertical="top" wrapText="1"/>
    </xf>
    <xf numFmtId="49" fontId="26" fillId="0" borderId="34" xfId="0" applyNumberFormat="1" applyFont="1" applyFill="1" applyBorder="1" applyAlignment="1">
      <alignment horizontal="center" vertical="top" wrapText="1"/>
    </xf>
    <xf numFmtId="49" fontId="4" fillId="0" borderId="56" xfId="0" applyNumberFormat="1" applyFont="1" applyFill="1" applyBorder="1" applyAlignment="1">
      <alignment horizontal="center" wrapText="1"/>
    </xf>
    <xf numFmtId="49" fontId="4" fillId="0" borderId="58" xfId="0" applyNumberFormat="1" applyFont="1" applyFill="1" applyBorder="1" applyAlignment="1">
      <alignment horizontal="center" wrapText="1"/>
    </xf>
    <xf numFmtId="49" fontId="26" fillId="0" borderId="31" xfId="0" applyNumberFormat="1" applyFont="1" applyFill="1" applyBorder="1" applyAlignment="1">
      <alignment horizontal="center" vertical="top" wrapText="1"/>
    </xf>
    <xf numFmtId="49" fontId="26" fillId="0" borderId="26" xfId="0" applyNumberFormat="1" applyFont="1" applyFill="1" applyBorder="1" applyAlignment="1">
      <alignment horizontal="center" vertical="top" wrapText="1"/>
    </xf>
    <xf numFmtId="49" fontId="26" fillId="0" borderId="6" xfId="0" applyNumberFormat="1" applyFont="1" applyFill="1" applyBorder="1" applyAlignment="1">
      <alignment horizontal="center" vertical="top" wrapText="1"/>
    </xf>
    <xf numFmtId="49" fontId="26" fillId="0" borderId="7" xfId="0" applyNumberFormat="1" applyFont="1" applyFill="1" applyBorder="1" applyAlignment="1">
      <alignment horizontal="center" vertical="top" wrapText="1"/>
    </xf>
    <xf numFmtId="49" fontId="26" fillId="0" borderId="42" xfId="0" applyNumberFormat="1" applyFont="1" applyFill="1" applyBorder="1" applyAlignment="1">
      <alignment horizontal="center" vertical="top" wrapText="1"/>
    </xf>
    <xf numFmtId="49" fontId="26" fillId="0" borderId="35" xfId="0" applyNumberFormat="1" applyFont="1" applyFill="1" applyBorder="1" applyAlignment="1">
      <alignment horizontal="center" vertical="top" wrapText="1"/>
    </xf>
    <xf numFmtId="49" fontId="4" fillId="0" borderId="62" xfId="0" applyNumberFormat="1" applyFont="1" applyFill="1" applyBorder="1" applyAlignment="1">
      <alignment horizontal="center" wrapText="1"/>
    </xf>
    <xf numFmtId="49" fontId="26" fillId="0" borderId="68" xfId="0" applyNumberFormat="1" applyFont="1" applyFill="1" applyBorder="1" applyAlignment="1">
      <alignment horizontal="center" vertical="top" wrapText="1"/>
    </xf>
    <xf numFmtId="49" fontId="26" fillId="0" borderId="27" xfId="0" applyNumberFormat="1" applyFont="1" applyFill="1" applyBorder="1" applyAlignment="1">
      <alignment horizontal="center" vertical="top" wrapText="1"/>
    </xf>
    <xf numFmtId="49" fontId="26" fillId="0" borderId="0" xfId="0" applyNumberFormat="1" applyFont="1" applyFill="1" applyBorder="1" applyAlignment="1">
      <alignment horizontal="center" vertical="top" wrapText="1"/>
    </xf>
    <xf numFmtId="49" fontId="26" fillId="0" borderId="23" xfId="0" applyNumberFormat="1" applyFont="1" applyFill="1" applyBorder="1" applyAlignment="1">
      <alignment horizontal="center" vertical="top"/>
    </xf>
    <xf numFmtId="49" fontId="26" fillId="0" borderId="34" xfId="0" applyNumberFormat="1" applyFont="1" applyFill="1" applyBorder="1" applyAlignment="1">
      <alignment horizontal="center" vertical="top"/>
    </xf>
    <xf numFmtId="49" fontId="26" fillId="0" borderId="43" xfId="0" applyNumberFormat="1" applyFont="1" applyFill="1" applyBorder="1" applyAlignment="1">
      <alignment horizontal="center" vertical="top"/>
    </xf>
    <xf numFmtId="49" fontId="26" fillId="0" borderId="13" xfId="0" applyNumberFormat="1" applyFont="1" applyFill="1" applyBorder="1" applyAlignment="1">
      <alignment horizontal="center" vertical="top"/>
    </xf>
    <xf numFmtId="49" fontId="26" fillId="0" borderId="25" xfId="0" applyNumberFormat="1" applyFont="1" applyFill="1" applyBorder="1" applyAlignment="1">
      <alignment horizontal="center" vertical="top"/>
    </xf>
    <xf numFmtId="49" fontId="26" fillId="0" borderId="29" xfId="0" applyNumberFormat="1" applyFont="1" applyFill="1" applyBorder="1" applyAlignment="1">
      <alignment horizontal="center" vertical="top"/>
    </xf>
    <xf numFmtId="49" fontId="26" fillId="0" borderId="30" xfId="0" applyNumberFormat="1" applyFont="1" applyFill="1" applyBorder="1" applyAlignment="1">
      <alignment horizontal="center" vertical="top"/>
    </xf>
    <xf numFmtId="49" fontId="26" fillId="0" borderId="31" xfId="0" applyNumberFormat="1" applyFont="1" applyFill="1" applyBorder="1" applyAlignment="1">
      <alignment horizontal="center" vertical="top"/>
    </xf>
    <xf numFmtId="49" fontId="26" fillId="0" borderId="26" xfId="0" applyNumberFormat="1" applyFont="1" applyFill="1" applyBorder="1" applyAlignment="1">
      <alignment horizontal="center" vertical="top"/>
    </xf>
    <xf numFmtId="49" fontId="26" fillId="0" borderId="33" xfId="0" applyNumberFormat="1" applyFont="1" applyFill="1" applyBorder="1" applyAlignment="1">
      <alignment horizontal="center" vertical="top"/>
    </xf>
    <xf numFmtId="49" fontId="26" fillId="0" borderId="10" xfId="0" applyNumberFormat="1" applyFont="1" applyFill="1" applyBorder="1" applyAlignment="1">
      <alignment horizontal="center" vertical="top" wrapText="1"/>
    </xf>
    <xf numFmtId="49" fontId="26" fillId="0" borderId="11" xfId="0" applyNumberFormat="1" applyFont="1" applyFill="1" applyBorder="1" applyAlignment="1">
      <alignment horizontal="center" vertical="top" wrapText="1"/>
    </xf>
    <xf numFmtId="49" fontId="26" fillId="0" borderId="42" xfId="0" applyNumberFormat="1" applyFont="1" applyFill="1" applyBorder="1" applyAlignment="1">
      <alignment horizontal="center" vertical="top"/>
    </xf>
    <xf numFmtId="49" fontId="26" fillId="0" borderId="35" xfId="0" applyNumberFormat="1" applyFont="1" applyFill="1" applyBorder="1" applyAlignment="1">
      <alignment horizontal="center" vertical="top"/>
    </xf>
    <xf numFmtId="49" fontId="26" fillId="0" borderId="6" xfId="0" applyNumberFormat="1" applyFont="1" applyFill="1" applyBorder="1" applyAlignment="1">
      <alignment horizontal="center" vertical="top"/>
    </xf>
    <xf numFmtId="44" fontId="26" fillId="0" borderId="23" xfId="0" applyNumberFormat="1" applyFont="1" applyFill="1" applyBorder="1" applyAlignment="1">
      <alignment wrapText="1"/>
    </xf>
    <xf numFmtId="44" fontId="26" fillId="0" borderId="24" xfId="0" applyNumberFormat="1" applyFont="1" applyFill="1" applyBorder="1" applyAlignment="1">
      <alignment wrapText="1"/>
    </xf>
    <xf numFmtId="44" fontId="27" fillId="0" borderId="23" xfId="0" applyNumberFormat="1" applyFont="1" applyFill="1" applyBorder="1" applyAlignment="1">
      <alignment wrapText="1"/>
    </xf>
    <xf numFmtId="44" fontId="27" fillId="0" borderId="24" xfId="0" applyNumberFormat="1" applyFont="1" applyFill="1" applyBorder="1" applyAlignment="1">
      <alignment wrapText="1"/>
    </xf>
    <xf numFmtId="167" fontId="26" fillId="0" borderId="23" xfId="0" applyNumberFormat="1" applyFont="1" applyFill="1" applyBorder="1" applyAlignment="1">
      <alignment wrapText="1"/>
    </xf>
    <xf numFmtId="167" fontId="26" fillId="0" borderId="24" xfId="0" applyNumberFormat="1" applyFont="1" applyFill="1" applyBorder="1" applyAlignment="1">
      <alignment wrapText="1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4" fillId="0" borderId="39" xfId="0" applyNumberFormat="1" applyFont="1" applyFill="1" applyBorder="1" applyAlignment="1">
      <alignment horizontal="center" wrapText="1"/>
    </xf>
    <xf numFmtId="0" fontId="4" fillId="0" borderId="41" xfId="0" applyNumberFormat="1" applyFont="1" applyFill="1" applyBorder="1" applyAlignment="1">
      <alignment horizontal="center" wrapText="1"/>
    </xf>
    <xf numFmtId="0" fontId="2" fillId="0" borderId="40" xfId="0" applyNumberFormat="1" applyFont="1" applyFill="1" applyBorder="1" applyAlignment="1">
      <alignment horizontal="center" wrapText="1"/>
    </xf>
    <xf numFmtId="0" fontId="2" fillId="0" borderId="37" xfId="0" applyNumberFormat="1" applyFont="1" applyFill="1" applyBorder="1" applyAlignment="1">
      <alignment horizontal="center" vertical="center" wrapText="1"/>
    </xf>
    <xf numFmtId="0" fontId="2" fillId="0" borderId="38" xfId="0" applyNumberFormat="1" applyFont="1" applyFill="1" applyBorder="1" applyAlignment="1">
      <alignment horizontal="center" vertical="center" wrapText="1"/>
    </xf>
    <xf numFmtId="44" fontId="0" fillId="0" borderId="32" xfId="0" applyNumberFormat="1" applyFont="1" applyFill="1" applyBorder="1" applyAlignment="1">
      <alignment horizontal="center" vertical="top" wrapText="1"/>
    </xf>
    <xf numFmtId="164" fontId="4" fillId="0" borderId="21" xfId="0" applyNumberFormat="1" applyFont="1" applyFill="1" applyBorder="1" applyAlignment="1">
      <alignment horizontal="center" wrapText="1"/>
    </xf>
    <xf numFmtId="164" fontId="4" fillId="0" borderId="22" xfId="0" applyNumberFormat="1" applyFont="1" applyFill="1" applyBorder="1" applyAlignment="1">
      <alignment horizontal="center" wrapText="1"/>
    </xf>
    <xf numFmtId="44" fontId="27" fillId="0" borderId="30" xfId="0" applyNumberFormat="1" applyFont="1" applyFill="1" applyBorder="1" applyAlignment="1">
      <alignment wrapText="1"/>
    </xf>
    <xf numFmtId="44" fontId="27" fillId="0" borderId="31" xfId="0" applyNumberFormat="1" applyFont="1" applyFill="1" applyBorder="1" applyAlignment="1">
      <alignment wrapText="1"/>
    </xf>
    <xf numFmtId="44" fontId="27" fillId="0" borderId="25" xfId="0" applyNumberFormat="1" applyFont="1" applyFill="1" applyBorder="1" applyAlignment="1">
      <alignment wrapText="1"/>
    </xf>
    <xf numFmtId="44" fontId="27" fillId="0" borderId="26" xfId="0" applyNumberFormat="1" applyFont="1" applyFill="1" applyBorder="1" applyAlignment="1">
      <alignment wrapText="1"/>
    </xf>
    <xf numFmtId="49" fontId="26" fillId="0" borderId="19" xfId="0" applyNumberFormat="1" applyFont="1" applyFill="1" applyBorder="1" applyAlignment="1">
      <alignment horizontal="center" vertical="top" wrapText="1"/>
    </xf>
    <xf numFmtId="44" fontId="26" fillId="0" borderId="30" xfId="0" applyNumberFormat="1" applyFont="1" applyFill="1" applyBorder="1" applyAlignment="1">
      <alignment wrapText="1"/>
    </xf>
    <xf numFmtId="44" fontId="26" fillId="0" borderId="31" xfId="0" applyNumberFormat="1" applyFont="1" applyFill="1" applyBorder="1" applyAlignment="1">
      <alignment wrapText="1"/>
    </xf>
    <xf numFmtId="44" fontId="26" fillId="0" borderId="25" xfId="0" applyNumberFormat="1" applyFont="1" applyFill="1" applyBorder="1" applyAlignment="1">
      <alignment wrapText="1"/>
    </xf>
    <xf numFmtId="44" fontId="26" fillId="0" borderId="26" xfId="0" applyNumberFormat="1" applyFont="1" applyFill="1" applyBorder="1" applyAlignment="1">
      <alignment wrapText="1"/>
    </xf>
    <xf numFmtId="44" fontId="26" fillId="0" borderId="28" xfId="0" applyNumberFormat="1" applyFont="1" applyFill="1" applyBorder="1" applyAlignment="1">
      <alignment wrapText="1"/>
    </xf>
    <xf numFmtId="49" fontId="4" fillId="0" borderId="57" xfId="0" applyNumberFormat="1" applyFont="1" applyFill="1" applyBorder="1" applyAlignment="1">
      <alignment horizontal="center" wrapText="1"/>
    </xf>
    <xf numFmtId="44" fontId="26" fillId="0" borderId="34" xfId="0" applyNumberFormat="1" applyFont="1" applyFill="1" applyBorder="1" applyAlignment="1">
      <alignment wrapText="1"/>
    </xf>
    <xf numFmtId="44" fontId="26" fillId="0" borderId="23" xfId="0" applyNumberFormat="1" applyFont="1" applyFill="1" applyBorder="1" applyAlignment="1"/>
    <xf numFmtId="44" fontId="26" fillId="0" borderId="24" xfId="0" applyNumberFormat="1" applyFont="1" applyFill="1" applyBorder="1" applyAlignment="1"/>
    <xf numFmtId="167" fontId="27" fillId="0" borderId="30" xfId="0" applyNumberFormat="1" applyFont="1" applyFill="1" applyBorder="1" applyAlignment="1">
      <alignment wrapText="1"/>
    </xf>
    <xf numFmtId="167" fontId="27" fillId="0" borderId="31" xfId="0" applyNumberFormat="1" applyFont="1" applyFill="1" applyBorder="1" applyAlignment="1">
      <alignment wrapText="1"/>
    </xf>
    <xf numFmtId="167" fontId="27" fillId="0" borderId="25" xfId="0" applyNumberFormat="1" applyFont="1" applyFill="1" applyBorder="1" applyAlignment="1">
      <alignment wrapText="1"/>
    </xf>
    <xf numFmtId="167" fontId="27" fillId="0" borderId="26" xfId="0" applyNumberFormat="1" applyFont="1" applyFill="1" applyBorder="1" applyAlignment="1">
      <alignment wrapText="1"/>
    </xf>
    <xf numFmtId="44" fontId="26" fillId="0" borderId="30" xfId="0" applyNumberFormat="1" applyFont="1" applyFill="1" applyBorder="1" applyAlignment="1"/>
    <xf numFmtId="44" fontId="0" fillId="0" borderId="31" xfId="0" applyNumberFormat="1" applyFont="1" applyFill="1" applyBorder="1" applyAlignment="1">
      <alignment vertical="top" wrapText="1"/>
    </xf>
    <xf numFmtId="44" fontId="0" fillId="0" borderId="26" xfId="0" applyNumberFormat="1" applyFont="1" applyFill="1" applyBorder="1" applyAlignment="1">
      <alignment vertical="top" wrapText="1"/>
    </xf>
    <xf numFmtId="44" fontId="26" fillId="0" borderId="31" xfId="0" applyNumberFormat="1" applyFont="1" applyFill="1" applyBorder="1" applyAlignment="1"/>
    <xf numFmtId="44" fontId="26" fillId="0" borderId="6" xfId="0" applyNumberFormat="1" applyFont="1" applyFill="1" applyBorder="1" applyAlignment="1"/>
    <xf numFmtId="44" fontId="26" fillId="0" borderId="27" xfId="0" applyNumberFormat="1" applyFont="1" applyFill="1" applyBorder="1" applyAlignment="1">
      <alignment wrapText="1"/>
    </xf>
    <xf numFmtId="44" fontId="0" fillId="0" borderId="28" xfId="0" applyNumberFormat="1" applyFont="1" applyFill="1" applyBorder="1" applyAlignment="1">
      <alignment vertical="top" wrapText="1"/>
    </xf>
    <xf numFmtId="44" fontId="0" fillId="0" borderId="25" xfId="0" applyNumberFormat="1" applyFont="1" applyFill="1" applyBorder="1" applyAlignment="1">
      <alignment vertical="top" wrapText="1"/>
    </xf>
    <xf numFmtId="44" fontId="0" fillId="0" borderId="24" xfId="0" applyNumberFormat="1" applyFont="1" applyFill="1" applyBorder="1" applyAlignment="1">
      <alignment vertical="top" wrapText="1"/>
    </xf>
    <xf numFmtId="44" fontId="26" fillId="0" borderId="25" xfId="0" applyNumberFormat="1" applyFont="1" applyFill="1" applyBorder="1" applyAlignment="1">
      <alignment vertical="top"/>
    </xf>
    <xf numFmtId="44" fontId="26" fillId="0" borderId="26" xfId="0" applyNumberFormat="1" applyFont="1" applyFill="1" applyBorder="1" applyAlignment="1">
      <alignment vertical="top"/>
    </xf>
    <xf numFmtId="44" fontId="26" fillId="0" borderId="25" xfId="0" applyNumberFormat="1" applyFont="1" applyFill="1" applyBorder="1" applyAlignment="1"/>
    <xf numFmtId="44" fontId="26" fillId="0" borderId="26" xfId="0" applyNumberFormat="1" applyFont="1" applyFill="1" applyBorder="1" applyAlignment="1"/>
    <xf numFmtId="44" fontId="26" fillId="0" borderId="30" xfId="0" applyNumberFormat="1" applyFont="1" applyFill="1" applyBorder="1" applyAlignment="1">
      <alignment vertical="top"/>
    </xf>
    <xf numFmtId="44" fontId="26" fillId="0" borderId="31" xfId="0" applyNumberFormat="1" applyFont="1" applyFill="1" applyBorder="1" applyAlignment="1">
      <alignment vertical="top"/>
    </xf>
    <xf numFmtId="44" fontId="26" fillId="0" borderId="23" xfId="0" applyNumberFormat="1" applyFont="1" applyFill="1" applyBorder="1" applyAlignment="1">
      <alignment vertical="top" wrapText="1"/>
    </xf>
    <xf numFmtId="44" fontId="26" fillId="0" borderId="24" xfId="0" applyNumberFormat="1" applyFont="1" applyFill="1" applyBorder="1" applyAlignment="1">
      <alignment vertical="top" wrapText="1"/>
    </xf>
    <xf numFmtId="49" fontId="26" fillId="0" borderId="7" xfId="0" applyNumberFormat="1" applyFont="1" applyFill="1" applyBorder="1" applyAlignment="1">
      <alignment horizontal="center" vertical="top"/>
    </xf>
    <xf numFmtId="49" fontId="26" fillId="0" borderId="9" xfId="0" applyNumberFormat="1" applyFont="1" applyFill="1" applyBorder="1" applyAlignment="1">
      <alignment horizontal="center" vertical="top"/>
    </xf>
    <xf numFmtId="44" fontId="26" fillId="0" borderId="33" xfId="0" applyNumberFormat="1" applyFont="1" applyFill="1" applyBorder="1" applyAlignment="1">
      <alignment wrapText="1"/>
    </xf>
    <xf numFmtId="44" fontId="26" fillId="0" borderId="29" xfId="0" applyNumberFormat="1" applyFont="1" applyFill="1" applyBorder="1" applyAlignment="1">
      <alignment wrapText="1"/>
    </xf>
    <xf numFmtId="49" fontId="26" fillId="0" borderId="7" xfId="0" applyNumberFormat="1" applyFont="1" applyFill="1" applyBorder="1" applyAlignment="1">
      <alignment horizontal="center"/>
    </xf>
    <xf numFmtId="49" fontId="26" fillId="0" borderId="9" xfId="0" applyNumberFormat="1" applyFont="1" applyFill="1" applyBorder="1" applyAlignment="1">
      <alignment horizontal="center"/>
    </xf>
    <xf numFmtId="49" fontId="26" fillId="0" borderId="8" xfId="0" applyNumberFormat="1" applyFont="1" applyFill="1" applyBorder="1" applyAlignment="1">
      <alignment horizontal="center" vertical="top"/>
    </xf>
    <xf numFmtId="44" fontId="26" fillId="0" borderId="6" xfId="0" applyNumberFormat="1" applyFont="1" applyFill="1" applyBorder="1" applyAlignment="1">
      <alignment horizontal="center" wrapText="1"/>
    </xf>
    <xf numFmtId="44" fontId="26" fillId="0" borderId="7" xfId="0" applyNumberFormat="1" applyFont="1" applyFill="1" applyBorder="1" applyAlignment="1">
      <alignment horizontal="center" wrapText="1"/>
    </xf>
    <xf numFmtId="44" fontId="26" fillId="0" borderId="0" xfId="0" applyNumberFormat="1" applyFont="1" applyFill="1" applyBorder="1" applyAlignment="1">
      <alignment horizontal="center" wrapText="1"/>
    </xf>
    <xf numFmtId="44" fontId="27" fillId="0" borderId="29" xfId="0" applyNumberFormat="1" applyFont="1" applyFill="1" applyBorder="1" applyAlignment="1">
      <alignment horizontal="center" wrapText="1"/>
    </xf>
    <xf numFmtId="44" fontId="27" fillId="0" borderId="26" xfId="0" applyNumberFormat="1" applyFont="1" applyFill="1" applyBorder="1" applyAlignment="1">
      <alignment horizontal="center" wrapText="1"/>
    </xf>
    <xf numFmtId="167" fontId="26" fillId="0" borderId="30" xfId="0" applyNumberFormat="1" applyFont="1" applyFill="1" applyBorder="1" applyAlignment="1">
      <alignment wrapText="1"/>
    </xf>
    <xf numFmtId="167" fontId="26" fillId="0" borderId="33" xfId="0" applyNumberFormat="1" applyFont="1" applyFill="1" applyBorder="1" applyAlignment="1">
      <alignment wrapText="1"/>
    </xf>
    <xf numFmtId="167" fontId="26" fillId="0" borderId="25" xfId="0" applyNumberFormat="1" applyFont="1" applyFill="1" applyBorder="1" applyAlignment="1">
      <alignment wrapText="1"/>
    </xf>
    <xf numFmtId="167" fontId="26" fillId="0" borderId="29" xfId="0" applyNumberFormat="1" applyFont="1" applyFill="1" applyBorder="1" applyAlignment="1">
      <alignment wrapText="1"/>
    </xf>
    <xf numFmtId="44" fontId="26" fillId="0" borderId="35" xfId="0" applyNumberFormat="1" applyFont="1" applyFill="1" applyBorder="1" applyAlignment="1">
      <alignment wrapText="1"/>
    </xf>
    <xf numFmtId="44" fontId="27" fillId="0" borderId="34" xfId="0" applyNumberFormat="1" applyFont="1" applyFill="1" applyBorder="1" applyAlignment="1">
      <alignment wrapText="1"/>
    </xf>
    <xf numFmtId="44" fontId="26" fillId="0" borderId="34" xfId="0" applyNumberFormat="1" applyFont="1" applyFill="1" applyBorder="1" applyAlignment="1"/>
    <xf numFmtId="44" fontId="26" fillId="0" borderId="33" xfId="0" applyNumberFormat="1" applyFont="1" applyFill="1" applyBorder="1" applyAlignment="1"/>
    <xf numFmtId="44" fontId="26" fillId="0" borderId="29" xfId="0" applyNumberFormat="1" applyFont="1" applyFill="1" applyBorder="1" applyAlignment="1"/>
    <xf numFmtId="44" fontId="0" fillId="0" borderId="33" xfId="0" applyNumberFormat="1" applyFont="1" applyFill="1" applyBorder="1" applyAlignment="1">
      <alignment horizontal="center" vertical="top" wrapText="1"/>
    </xf>
    <xf numFmtId="44" fontId="0" fillId="0" borderId="25" xfId="0" applyNumberFormat="1" applyFont="1" applyFill="1" applyBorder="1" applyAlignment="1">
      <alignment horizontal="center" vertical="top" wrapText="1"/>
    </xf>
    <xf numFmtId="44" fontId="0" fillId="0" borderId="29" xfId="0" applyNumberFormat="1" applyFont="1" applyFill="1" applyBorder="1" applyAlignment="1">
      <alignment horizontal="center" vertical="top" wrapText="1"/>
    </xf>
    <xf numFmtId="44" fontId="26" fillId="0" borderId="0" xfId="0" applyNumberFormat="1" applyFont="1" applyFill="1" applyBorder="1" applyAlignment="1">
      <alignment wrapText="1"/>
    </xf>
    <xf numFmtId="44" fontId="26" fillId="0" borderId="36" xfId="0" applyNumberFormat="1" applyFont="1" applyFill="1" applyBorder="1" applyAlignment="1">
      <alignment wrapText="1"/>
    </xf>
    <xf numFmtId="44" fontId="27" fillId="0" borderId="23" xfId="0" applyNumberFormat="1" applyFont="1" applyFill="1" applyBorder="1" applyAlignment="1"/>
    <xf numFmtId="44" fontId="27" fillId="0" borderId="34" xfId="0" applyNumberFormat="1" applyFont="1" applyFill="1" applyBorder="1" applyAlignment="1"/>
    <xf numFmtId="167" fontId="27" fillId="0" borderId="33" xfId="0" applyNumberFormat="1" applyFont="1" applyFill="1" applyBorder="1" applyAlignment="1">
      <alignment wrapText="1"/>
    </xf>
    <xf numFmtId="167" fontId="27" fillId="0" borderId="29" xfId="0" applyNumberFormat="1" applyFont="1" applyFill="1" applyBorder="1" applyAlignment="1">
      <alignment wrapText="1"/>
    </xf>
    <xf numFmtId="0" fontId="26" fillId="0" borderId="70" xfId="0" applyNumberFormat="1" applyFont="1" applyFill="1" applyBorder="1" applyAlignment="1">
      <alignment horizontal="center" wrapText="1"/>
    </xf>
    <xf numFmtId="0" fontId="26" fillId="0" borderId="71" xfId="0" applyNumberFormat="1" applyFont="1" applyFill="1" applyBorder="1" applyAlignment="1">
      <alignment horizontal="center" wrapText="1"/>
    </xf>
    <xf numFmtId="0" fontId="26" fillId="0" borderId="70" xfId="0" applyNumberFormat="1" applyFont="1" applyFill="1" applyBorder="1" applyAlignment="1">
      <alignment horizontal="center" vertical="top" wrapText="1"/>
    </xf>
    <xf numFmtId="0" fontId="26" fillId="0" borderId="71" xfId="0" applyNumberFormat="1" applyFont="1" applyFill="1" applyBorder="1" applyAlignment="1">
      <alignment horizontal="center" vertical="top" wrapText="1"/>
    </xf>
    <xf numFmtId="44" fontId="27" fillId="0" borderId="33" xfId="0" applyNumberFormat="1" applyFont="1" applyFill="1" applyBorder="1" applyAlignment="1">
      <alignment wrapText="1"/>
    </xf>
    <xf numFmtId="44" fontId="27" fillId="0" borderId="29" xfId="0" applyNumberFormat="1" applyFont="1" applyFill="1" applyBorder="1" applyAlignment="1">
      <alignment wrapText="1"/>
    </xf>
    <xf numFmtId="0" fontId="26" fillId="0" borderId="49" xfId="0" applyNumberFormat="1" applyFont="1" applyFill="1" applyBorder="1" applyAlignment="1">
      <alignment horizontal="center" wrapText="1"/>
    </xf>
    <xf numFmtId="0" fontId="26" fillId="0" borderId="47" xfId="0" applyNumberFormat="1" applyFont="1" applyFill="1" applyBorder="1" applyAlignment="1">
      <alignment horizontal="center" wrapText="1"/>
    </xf>
    <xf numFmtId="0" fontId="4" fillId="0" borderId="52" xfId="0" applyNumberFormat="1" applyFont="1" applyFill="1" applyBorder="1" applyAlignment="1">
      <alignment horizontal="center" wrapText="1"/>
    </xf>
    <xf numFmtId="0" fontId="4" fillId="0" borderId="53" xfId="0" applyNumberFormat="1" applyFont="1" applyFill="1" applyBorder="1" applyAlignment="1">
      <alignment horizontal="center" wrapText="1"/>
    </xf>
    <xf numFmtId="164" fontId="4" fillId="0" borderId="52" xfId="0" applyNumberFormat="1" applyFont="1" applyFill="1" applyBorder="1" applyAlignment="1">
      <alignment horizontal="center" wrapText="1"/>
    </xf>
    <xf numFmtId="164" fontId="4" fillId="0" borderId="53" xfId="0" applyNumberFormat="1" applyFont="1" applyFill="1" applyBorder="1" applyAlignment="1">
      <alignment horizontal="center" wrapText="1"/>
    </xf>
    <xf numFmtId="0" fontId="26" fillId="0" borderId="75" xfId="0" applyNumberFormat="1" applyFont="1" applyFill="1" applyBorder="1" applyAlignment="1">
      <alignment horizontal="center" wrapText="1"/>
    </xf>
    <xf numFmtId="49" fontId="4" fillId="0" borderId="55" xfId="0" applyNumberFormat="1" applyFont="1" applyFill="1" applyBorder="1" applyAlignment="1">
      <alignment horizontal="center" wrapText="1"/>
    </xf>
    <xf numFmtId="0" fontId="4" fillId="0" borderId="55" xfId="0" applyNumberFormat="1" applyFont="1" applyFill="1" applyBorder="1" applyAlignment="1">
      <alignment horizontal="center" wrapText="1"/>
    </xf>
    <xf numFmtId="0" fontId="26" fillId="0" borderId="74" xfId="0" applyNumberFormat="1" applyFont="1" applyFill="1" applyBorder="1" applyAlignment="1">
      <alignment horizontal="center" wrapText="1"/>
    </xf>
    <xf numFmtId="0" fontId="0" fillId="0" borderId="65" xfId="0" applyNumberFormat="1" applyFont="1" applyFill="1" applyBorder="1" applyAlignment="1">
      <alignment horizontal="center" vertical="top" wrapText="1"/>
    </xf>
    <xf numFmtId="49" fontId="5" fillId="0" borderId="65" xfId="0" applyNumberFormat="1" applyFont="1" applyFill="1" applyBorder="1" applyAlignment="1">
      <alignment horizontal="center" vertical="top" wrapText="1"/>
    </xf>
    <xf numFmtId="49" fontId="5" fillId="0" borderId="56" xfId="0" applyNumberFormat="1" applyFont="1" applyFill="1" applyBorder="1" applyAlignment="1">
      <alignment horizontal="center" vertical="top" wrapText="1"/>
    </xf>
    <xf numFmtId="49" fontId="5" fillId="0" borderId="57" xfId="0" applyNumberFormat="1" applyFont="1" applyFill="1" applyBorder="1" applyAlignment="1">
      <alignment horizontal="center" vertical="top" wrapText="1"/>
    </xf>
    <xf numFmtId="0" fontId="4" fillId="0" borderId="66" xfId="0" applyNumberFormat="1" applyFont="1" applyFill="1" applyBorder="1" applyAlignment="1">
      <alignment horizontal="center" wrapText="1"/>
    </xf>
    <xf numFmtId="0" fontId="4" fillId="0" borderId="67" xfId="0" applyNumberFormat="1" applyFont="1" applyFill="1" applyBorder="1" applyAlignment="1">
      <alignment horizontal="center" wrapText="1"/>
    </xf>
    <xf numFmtId="0" fontId="0" fillId="0" borderId="61" xfId="0" applyNumberFormat="1" applyFont="1" applyFill="1" applyBorder="1" applyAlignment="1">
      <alignment horizontal="center" vertical="top" wrapText="1"/>
    </xf>
    <xf numFmtId="0" fontId="0" fillId="0" borderId="67" xfId="0" applyNumberFormat="1" applyFont="1" applyFill="1" applyBorder="1" applyAlignment="1">
      <alignment horizontal="center" vertical="top" wrapText="1"/>
    </xf>
    <xf numFmtId="49" fontId="0" fillId="0" borderId="65" xfId="0" applyNumberFormat="1" applyFont="1" applyFill="1" applyBorder="1" applyAlignment="1">
      <alignment horizontal="center" vertical="top" wrapText="1"/>
    </xf>
    <xf numFmtId="49" fontId="5" fillId="0" borderId="59" xfId="0" applyNumberFormat="1" applyFont="1" applyFill="1" applyBorder="1" applyAlignment="1">
      <alignment horizontal="center" vertical="top" wrapText="1"/>
    </xf>
    <xf numFmtId="0" fontId="4" fillId="0" borderId="60" xfId="0" applyNumberFormat="1" applyFont="1" applyFill="1" applyBorder="1" applyAlignment="1">
      <alignment horizontal="center" wrapText="1"/>
    </xf>
    <xf numFmtId="164" fontId="4" fillId="0" borderId="56" xfId="0" applyNumberFormat="1" applyFont="1" applyFill="1" applyBorder="1" applyAlignment="1">
      <alignment horizontal="center" wrapText="1"/>
    </xf>
    <xf numFmtId="164" fontId="4" fillId="0" borderId="57" xfId="0" applyNumberFormat="1" applyFont="1" applyFill="1" applyBorder="1" applyAlignment="1">
      <alignment horizontal="center" wrapText="1"/>
    </xf>
    <xf numFmtId="0" fontId="26" fillId="0" borderId="72" xfId="0" applyNumberFormat="1" applyFont="1" applyFill="1" applyBorder="1" applyAlignment="1">
      <alignment horizontal="center" wrapText="1"/>
    </xf>
    <xf numFmtId="0" fontId="26" fillId="0" borderId="78" xfId="0" applyNumberFormat="1" applyFont="1" applyFill="1" applyBorder="1" applyAlignment="1">
      <alignment horizontal="center" wrapText="1"/>
    </xf>
    <xf numFmtId="0" fontId="0" fillId="0" borderId="64" xfId="0" applyNumberFormat="1" applyFont="1" applyFill="1" applyBorder="1" applyAlignment="1">
      <alignment horizontal="center" vertical="top" wrapText="1"/>
    </xf>
    <xf numFmtId="0" fontId="4" fillId="0" borderId="60" xfId="0" applyNumberFormat="1" applyFont="1" applyFill="1" applyBorder="1" applyAlignment="1">
      <alignment horizontal="center" vertical="top" wrapText="1"/>
    </xf>
    <xf numFmtId="0" fontId="4" fillId="0" borderId="22" xfId="0" applyNumberFormat="1" applyFont="1" applyFill="1" applyBorder="1" applyAlignment="1">
      <alignment horizontal="center" vertical="top" wrapText="1"/>
    </xf>
    <xf numFmtId="0" fontId="0" fillId="0" borderId="66" xfId="0" applyNumberFormat="1" applyFont="1" applyFill="1" applyBorder="1" applyAlignment="1">
      <alignment horizontal="center" vertical="top" wrapText="1"/>
    </xf>
    <xf numFmtId="0" fontId="0" fillId="0" borderId="63" xfId="0" applyNumberFormat="1" applyFont="1" applyFill="1" applyBorder="1" applyAlignment="1">
      <alignment horizontal="center" vertical="top" wrapText="1"/>
    </xf>
    <xf numFmtId="164" fontId="4" fillId="0" borderId="60" xfId="0" applyNumberFormat="1" applyFont="1" applyFill="1" applyBorder="1" applyAlignment="1">
      <alignment horizontal="center" wrapText="1"/>
    </xf>
    <xf numFmtId="0" fontId="0" fillId="0" borderId="77" xfId="0" applyNumberFormat="1" applyFont="1" applyFill="1" applyBorder="1" applyAlignment="1">
      <alignment horizontal="center" vertical="top" wrapText="1"/>
    </xf>
    <xf numFmtId="0" fontId="0" fillId="0" borderId="81" xfId="0" applyNumberFormat="1" applyFont="1" applyFill="1" applyBorder="1" applyAlignment="1">
      <alignment horizontal="center" vertical="top" wrapText="1"/>
    </xf>
    <xf numFmtId="49" fontId="0" fillId="0" borderId="59" xfId="0" applyNumberFormat="1" applyFont="1" applyFill="1" applyBorder="1" applyAlignment="1">
      <alignment horizontal="center" vertical="top" wrapText="1"/>
    </xf>
    <xf numFmtId="49" fontId="0" fillId="0" borderId="58" xfId="0" applyNumberFormat="1" applyFont="1" applyFill="1" applyBorder="1" applyAlignment="1">
      <alignment horizontal="center" vertical="top" wrapText="1"/>
    </xf>
    <xf numFmtId="0" fontId="26" fillId="0" borderId="73" xfId="0" applyNumberFormat="1" applyFont="1" applyFill="1" applyBorder="1" applyAlignment="1">
      <alignment horizontal="center" wrapText="1"/>
    </xf>
    <xf numFmtId="0" fontId="4" fillId="0" borderId="21" xfId="0" applyNumberFormat="1" applyFont="1" applyFill="1" applyBorder="1" applyAlignment="1">
      <alignment horizontal="center" vertical="top" wrapText="1"/>
    </xf>
    <xf numFmtId="0" fontId="4" fillId="0" borderId="37" xfId="0" applyNumberFormat="1" applyFont="1" applyFill="1" applyBorder="1" applyAlignment="1">
      <alignment horizontal="center" wrapText="1"/>
    </xf>
    <xf numFmtId="0" fontId="4" fillId="0" borderId="38" xfId="0" applyNumberFormat="1" applyFont="1" applyFill="1" applyBorder="1" applyAlignment="1">
      <alignment horizontal="center" wrapText="1"/>
    </xf>
    <xf numFmtId="0" fontId="4" fillId="0" borderId="62" xfId="0" applyNumberFormat="1" applyFont="1" applyFill="1" applyBorder="1" applyAlignment="1">
      <alignment horizontal="center" wrapText="1"/>
    </xf>
    <xf numFmtId="49" fontId="3" fillId="0" borderId="21" xfId="0" applyNumberFormat="1" applyFont="1" applyFill="1" applyBorder="1" applyAlignment="1">
      <alignment horizontal="center" wrapText="1"/>
    </xf>
    <xf numFmtId="49" fontId="3" fillId="0" borderId="62" xfId="0" applyNumberFormat="1" applyFont="1" applyFill="1" applyBorder="1" applyAlignment="1">
      <alignment horizontal="center" wrapText="1"/>
    </xf>
    <xf numFmtId="0" fontId="4" fillId="0" borderId="66" xfId="0" applyNumberFormat="1" applyFont="1" applyFill="1" applyBorder="1" applyAlignment="1">
      <alignment horizontal="center" vertical="top" wrapText="1"/>
    </xf>
    <xf numFmtId="0" fontId="4" fillId="0" borderId="63" xfId="0" applyNumberFormat="1" applyFont="1" applyFill="1" applyBorder="1" applyAlignment="1">
      <alignment horizontal="center" vertical="top" wrapText="1"/>
    </xf>
    <xf numFmtId="0" fontId="4" fillId="2" borderId="66" xfId="0" applyNumberFormat="1" applyFont="1" applyFill="1" applyBorder="1" applyAlignment="1">
      <alignment horizontal="center" wrapText="1"/>
    </xf>
    <xf numFmtId="0" fontId="4" fillId="2" borderId="63" xfId="0" applyNumberFormat="1" applyFont="1" applyFill="1" applyBorder="1" applyAlignment="1">
      <alignment horizontal="center" wrapText="1"/>
    </xf>
    <xf numFmtId="49" fontId="4" fillId="0" borderId="60" xfId="0" applyNumberFormat="1" applyFont="1" applyFill="1" applyBorder="1" applyAlignment="1">
      <alignment horizontal="center" wrapText="1"/>
    </xf>
    <xf numFmtId="0" fontId="4" fillId="2" borderId="61" xfId="0" applyNumberFormat="1" applyFont="1" applyFill="1" applyBorder="1" applyAlignment="1">
      <alignment horizontal="center" wrapText="1"/>
    </xf>
    <xf numFmtId="0" fontId="4" fillId="2" borderId="67" xfId="0" applyNumberFormat="1" applyFont="1" applyFill="1" applyBorder="1" applyAlignment="1">
      <alignment horizontal="center" wrapText="1"/>
    </xf>
    <xf numFmtId="49" fontId="5" fillId="0" borderId="6" xfId="0" applyNumberFormat="1" applyFont="1" applyFill="1" applyBorder="1" applyAlignment="1">
      <alignment horizontal="center" vertical="top" wrapText="1"/>
    </xf>
    <xf numFmtId="49" fontId="0" fillId="0" borderId="6" xfId="0" applyNumberFormat="1" applyFont="1" applyFill="1" applyBorder="1" applyAlignment="1">
      <alignment horizontal="center" vertical="top" wrapText="1"/>
    </xf>
    <xf numFmtId="49" fontId="4" fillId="0" borderId="59" xfId="0" applyNumberFormat="1" applyFont="1" applyFill="1" applyBorder="1" applyAlignment="1">
      <alignment horizontal="center" wrapText="1"/>
    </xf>
    <xf numFmtId="0" fontId="26" fillId="0" borderId="79" xfId="0" applyNumberFormat="1" applyFont="1" applyFill="1" applyBorder="1" applyAlignment="1">
      <alignment horizontal="center" wrapText="1"/>
    </xf>
    <xf numFmtId="0" fontId="26" fillId="0" borderId="70" xfId="0" applyNumberFormat="1" applyFont="1" applyFill="1" applyBorder="1" applyAlignment="1">
      <alignment horizontal="center" vertical="top"/>
    </xf>
    <xf numFmtId="0" fontId="26" fillId="0" borderId="71" xfId="0" applyNumberFormat="1" applyFont="1" applyFill="1" applyBorder="1" applyAlignment="1">
      <alignment horizontal="center" vertical="top"/>
    </xf>
    <xf numFmtId="49" fontId="4" fillId="0" borderId="66" xfId="0" applyNumberFormat="1" applyFont="1" applyFill="1" applyBorder="1" applyAlignment="1">
      <alignment horizontal="center" wrapText="1"/>
    </xf>
    <xf numFmtId="49" fontId="4" fillId="0" borderId="63" xfId="0" applyNumberFormat="1" applyFont="1" applyFill="1" applyBorder="1" applyAlignment="1">
      <alignment horizontal="center" wrapText="1"/>
    </xf>
    <xf numFmtId="44" fontId="0" fillId="0" borderId="64" xfId="0" applyNumberFormat="1" applyFont="1" applyFill="1" applyBorder="1" applyAlignment="1">
      <alignment horizontal="center" vertical="top" wrapText="1"/>
    </xf>
    <xf numFmtId="49" fontId="4" fillId="2" borderId="21" xfId="0" applyNumberFormat="1" applyFont="1" applyFill="1" applyBorder="1" applyAlignment="1">
      <alignment horizontal="center" wrapText="1"/>
    </xf>
    <xf numFmtId="49" fontId="4" fillId="2" borderId="22" xfId="0" applyNumberFormat="1" applyFont="1" applyFill="1" applyBorder="1" applyAlignment="1">
      <alignment horizontal="center" wrapText="1"/>
    </xf>
    <xf numFmtId="0" fontId="3" fillId="0" borderId="60" xfId="0" applyNumberFormat="1" applyFont="1" applyFill="1" applyBorder="1" applyAlignment="1">
      <alignment horizontal="center" wrapText="1"/>
    </xf>
    <xf numFmtId="0" fontId="3" fillId="0" borderId="62" xfId="0" applyNumberFormat="1" applyFont="1" applyFill="1" applyBorder="1" applyAlignment="1">
      <alignment horizontal="center" wrapText="1"/>
    </xf>
    <xf numFmtId="49" fontId="3" fillId="0" borderId="61" xfId="0" applyNumberFormat="1" applyFont="1" applyFill="1" applyBorder="1" applyAlignment="1">
      <alignment horizontal="center" wrapText="1"/>
    </xf>
    <xf numFmtId="49" fontId="3" fillId="0" borderId="63" xfId="0" applyNumberFormat="1" applyFont="1" applyFill="1" applyBorder="1" applyAlignment="1">
      <alignment horizontal="center" wrapText="1"/>
    </xf>
    <xf numFmtId="49" fontId="26" fillId="0" borderId="27" xfId="0" applyNumberFormat="1" applyFont="1" applyFill="1" applyBorder="1" applyAlignment="1">
      <alignment horizontal="center" vertical="top"/>
    </xf>
    <xf numFmtId="49" fontId="26" fillId="0" borderId="0" xfId="0" applyNumberFormat="1" applyFont="1" applyFill="1" applyBorder="1" applyAlignment="1">
      <alignment horizontal="center" vertical="top"/>
    </xf>
    <xf numFmtId="49" fontId="3" fillId="0" borderId="22" xfId="0" applyNumberFormat="1" applyFont="1" applyFill="1" applyBorder="1" applyAlignment="1">
      <alignment horizontal="center" wrapText="1"/>
    </xf>
    <xf numFmtId="0" fontId="3" fillId="0" borderId="21" xfId="0" applyNumberFormat="1" applyFont="1" applyFill="1" applyBorder="1" applyAlignment="1">
      <alignment horizontal="center" wrapText="1"/>
    </xf>
    <xf numFmtId="0" fontId="3" fillId="0" borderId="22" xfId="0" applyNumberFormat="1" applyFont="1" applyFill="1" applyBorder="1" applyAlignment="1">
      <alignment horizontal="center" wrapText="1"/>
    </xf>
    <xf numFmtId="44" fontId="26" fillId="0" borderId="49" xfId="0" applyNumberFormat="1" applyFont="1" applyFill="1" applyBorder="1" applyAlignment="1">
      <alignment wrapText="1"/>
    </xf>
    <xf numFmtId="44" fontId="26" fillId="0" borderId="47" xfId="0" applyNumberFormat="1" applyFont="1" applyFill="1" applyBorder="1" applyAlignment="1">
      <alignment wrapText="1"/>
    </xf>
    <xf numFmtId="167" fontId="27" fillId="0" borderId="49" xfId="0" applyNumberFormat="1" applyFont="1" applyFill="1" applyBorder="1" applyAlignment="1">
      <alignment wrapText="1"/>
    </xf>
    <xf numFmtId="167" fontId="27" fillId="0" borderId="47" xfId="0" applyNumberFormat="1" applyFont="1" applyFill="1" applyBorder="1" applyAlignment="1">
      <alignment wrapText="1"/>
    </xf>
    <xf numFmtId="44" fontId="27" fillId="0" borderId="49" xfId="0" applyNumberFormat="1" applyFont="1" applyFill="1" applyBorder="1" applyAlignment="1">
      <alignment wrapText="1"/>
    </xf>
    <xf numFmtId="44" fontId="27" fillId="0" borderId="47" xfId="0" applyNumberFormat="1" applyFont="1" applyFill="1" applyBorder="1" applyAlignment="1">
      <alignment wrapText="1"/>
    </xf>
    <xf numFmtId="44" fontId="26" fillId="0" borderId="48" xfId="0" applyNumberFormat="1" applyFont="1" applyFill="1" applyBorder="1" applyAlignment="1"/>
    <xf numFmtId="44" fontId="26" fillId="0" borderId="47" xfId="0" applyNumberFormat="1" applyFont="1" applyFill="1" applyBorder="1" applyAlignment="1"/>
    <xf numFmtId="44" fontId="26" fillId="0" borderId="50" xfId="0" applyNumberFormat="1" applyFont="1" applyFill="1" applyBorder="1" applyAlignment="1">
      <alignment wrapText="1"/>
    </xf>
    <xf numFmtId="44" fontId="26" fillId="0" borderId="51" xfId="0" applyNumberFormat="1" applyFont="1" applyFill="1" applyBorder="1" applyAlignment="1">
      <alignment wrapText="1"/>
    </xf>
    <xf numFmtId="0" fontId="0" fillId="0" borderId="44" xfId="0" applyNumberFormat="1" applyFont="1" applyFill="1" applyBorder="1" applyAlignment="1">
      <alignment horizontal="center" vertical="top" wrapText="1"/>
    </xf>
    <xf numFmtId="0" fontId="26" fillId="0" borderId="72" xfId="0" applyNumberFormat="1" applyFont="1" applyFill="1" applyBorder="1" applyAlignment="1">
      <alignment horizontal="center" vertical="top" wrapText="1"/>
    </xf>
    <xf numFmtId="0" fontId="26" fillId="0" borderId="73" xfId="0" applyNumberFormat="1" applyFont="1" applyFill="1" applyBorder="1" applyAlignment="1">
      <alignment horizontal="center" vertical="top" wrapText="1"/>
    </xf>
    <xf numFmtId="164" fontId="4" fillId="0" borderId="59" xfId="0" applyNumberFormat="1" applyFont="1" applyFill="1" applyBorder="1" applyAlignment="1">
      <alignment horizontal="center" wrapText="1"/>
    </xf>
    <xf numFmtId="0" fontId="26" fillId="0" borderId="70" xfId="0" applyNumberFormat="1" applyFont="1" applyFill="1" applyBorder="1" applyAlignment="1">
      <alignment horizontal="center"/>
    </xf>
    <xf numFmtId="0" fontId="26" fillId="0" borderId="71" xfId="0" applyNumberFormat="1" applyFont="1" applyFill="1" applyBorder="1" applyAlignment="1">
      <alignment horizontal="center"/>
    </xf>
    <xf numFmtId="0" fontId="26" fillId="0" borderId="76" xfId="0" applyNumberFormat="1" applyFont="1" applyFill="1" applyBorder="1" applyAlignment="1">
      <alignment horizontal="center" wrapText="1"/>
    </xf>
    <xf numFmtId="0" fontId="4" fillId="0" borderId="72" xfId="0" applyNumberFormat="1" applyFont="1" applyFill="1" applyBorder="1" applyAlignment="1">
      <alignment horizontal="center" vertical="top" wrapText="1"/>
    </xf>
    <xf numFmtId="0" fontId="4" fillId="0" borderId="73" xfId="0" applyNumberFormat="1" applyFont="1" applyFill="1" applyBorder="1" applyAlignment="1">
      <alignment horizontal="center" vertical="top" wrapText="1"/>
    </xf>
    <xf numFmtId="49" fontId="0" fillId="0" borderId="10" xfId="0" applyNumberFormat="1" applyFill="1" applyBorder="1" applyAlignment="1">
      <alignment horizontal="center" vertical="top" wrapText="1"/>
    </xf>
    <xf numFmtId="49" fontId="4" fillId="0" borderId="21" xfId="0" applyNumberFormat="1" applyFont="1" applyFill="1" applyBorder="1" applyAlignment="1">
      <alignment horizontal="center" vertical="top" wrapText="1"/>
    </xf>
    <xf numFmtId="49" fontId="4" fillId="0" borderId="22" xfId="0" applyNumberFormat="1" applyFont="1" applyFill="1" applyBorder="1" applyAlignment="1">
      <alignment horizontal="center" vertical="top" wrapText="1"/>
    </xf>
    <xf numFmtId="0" fontId="26" fillId="0" borderId="72" xfId="0" applyNumberFormat="1" applyFont="1" applyFill="1" applyBorder="1" applyAlignment="1">
      <alignment horizontal="center"/>
    </xf>
    <xf numFmtId="0" fontId="26" fillId="0" borderId="73" xfId="0" applyNumberFormat="1" applyFont="1" applyFill="1" applyBorder="1" applyAlignment="1">
      <alignment horizontal="center"/>
    </xf>
    <xf numFmtId="0" fontId="0" fillId="0" borderId="80" xfId="0" applyNumberFormat="1" applyFont="1" applyFill="1" applyBorder="1" applyAlignment="1">
      <alignment horizontal="center" vertical="top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167" fontId="12" fillId="0" borderId="0" xfId="0" applyNumberFormat="1" applyFont="1" applyFill="1" applyAlignment="1">
      <alignment horizontal="center" vertical="center" wrapText="1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19" fillId="0" borderId="6" xfId="2" applyFont="1" applyBorder="1" applyAlignment="1">
      <alignment horizontal="left" wrapText="1"/>
    </xf>
    <xf numFmtId="4" fontId="19" fillId="0" borderId="6" xfId="2" applyNumberFormat="1" applyFont="1" applyBorder="1" applyAlignment="1">
      <alignment horizontal="center" wrapText="1"/>
    </xf>
    <xf numFmtId="0" fontId="23" fillId="0" borderId="6" xfId="2" applyFont="1" applyBorder="1" applyAlignment="1">
      <alignment vertical="justify" wrapText="1"/>
    </xf>
    <xf numFmtId="4" fontId="20" fillId="0" borderId="6" xfId="2" applyNumberFormat="1" applyFont="1" applyBorder="1" applyAlignment="1">
      <alignment horizontal="center"/>
    </xf>
    <xf numFmtId="0" fontId="20" fillId="0" borderId="6" xfId="2" applyFont="1" applyBorder="1" applyAlignment="1">
      <alignment vertical="justify" wrapText="1"/>
    </xf>
    <xf numFmtId="164" fontId="20" fillId="0" borderId="6" xfId="2" applyNumberFormat="1" applyFont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0" fontId="23" fillId="0" borderId="6" xfId="2" applyFont="1" applyBorder="1" applyAlignment="1">
      <alignment wrapText="1"/>
    </xf>
    <xf numFmtId="164" fontId="21" fillId="0" borderId="6" xfId="2" applyNumberFormat="1" applyFont="1" applyBorder="1" applyAlignment="1">
      <alignment horizontal="center"/>
    </xf>
    <xf numFmtId="4" fontId="21" fillId="4" borderId="7" xfId="2" applyNumberFormat="1" applyFont="1" applyFill="1" applyBorder="1" applyAlignment="1">
      <alignment horizontal="center"/>
    </xf>
    <xf numFmtId="4" fontId="21" fillId="4" borderId="9" xfId="2" applyNumberFormat="1" applyFont="1" applyFill="1" applyBorder="1" applyAlignment="1">
      <alignment horizontal="center"/>
    </xf>
    <xf numFmtId="4" fontId="21" fillId="4" borderId="6" xfId="2" applyNumberFormat="1" applyFont="1" applyFill="1" applyBorder="1" applyAlignment="1">
      <alignment horizontal="center"/>
    </xf>
    <xf numFmtId="0" fontId="23" fillId="0" borderId="6" xfId="2" applyFont="1" applyBorder="1" applyAlignment="1">
      <alignment horizontal="left" vertical="justify" wrapText="1"/>
    </xf>
    <xf numFmtId="164" fontId="20" fillId="0" borderId="6" xfId="2" applyNumberFormat="1" applyFont="1" applyBorder="1" applyAlignment="1">
      <alignment horizontal="center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164" fontId="19" fillId="0" borderId="6" xfId="2" applyNumberFormat="1" applyFont="1" applyBorder="1" applyAlignment="1">
      <alignment horizontal="center" wrapText="1"/>
    </xf>
    <xf numFmtId="164" fontId="19" fillId="0" borderId="9" xfId="2" applyNumberFormat="1" applyFont="1" applyBorder="1" applyAlignment="1">
      <alignment horizontal="center" wrapText="1"/>
    </xf>
    <xf numFmtId="0" fontId="20" fillId="0" borderId="6" xfId="2" applyFont="1" applyBorder="1" applyAlignment="1">
      <alignment horizontal="center" vertical="justify" wrapText="1"/>
    </xf>
    <xf numFmtId="164" fontId="20" fillId="0" borderId="9" xfId="2" applyNumberFormat="1" applyFont="1" applyBorder="1" applyAlignment="1">
      <alignment horizontal="center"/>
    </xf>
    <xf numFmtId="0" fontId="19" fillId="0" borderId="6" xfId="2" applyFont="1" applyBorder="1" applyAlignment="1">
      <alignment horizont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2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164" fontId="24" fillId="0" borderId="12" xfId="2" applyNumberFormat="1" applyFont="1" applyBorder="1" applyAlignment="1">
      <alignment horizontal="center" vertical="center"/>
    </xf>
    <xf numFmtId="164" fontId="24" fillId="0" borderId="14" xfId="2" applyNumberFormat="1" applyFont="1" applyBorder="1" applyAlignment="1">
      <alignment horizontal="center" vertical="center"/>
    </xf>
    <xf numFmtId="164" fontId="24" fillId="0" borderId="15" xfId="2" applyNumberFormat="1" applyFont="1" applyBorder="1" applyAlignment="1">
      <alignment horizontal="center" vertical="center"/>
    </xf>
    <xf numFmtId="164" fontId="24" fillId="0" borderId="17" xfId="2" applyNumberFormat="1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0" fontId="19" fillId="0" borderId="6" xfId="2" applyFont="1" applyBorder="1" applyAlignment="1">
      <alignment horizontal="center" vertical="justify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 wrapText="1"/>
    </xf>
    <xf numFmtId="164" fontId="19" fillId="0" borderId="6" xfId="2" applyNumberFormat="1" applyFont="1" applyBorder="1" applyAlignment="1">
      <alignment horizontal="center"/>
    </xf>
    <xf numFmtId="164" fontId="19" fillId="0" borderId="9" xfId="2" applyNumberFormat="1" applyFont="1" applyBorder="1" applyAlignment="1">
      <alignment horizontal="center"/>
    </xf>
  </cellXfs>
  <cellStyles count="4">
    <cellStyle name="Обычный" xfId="0" builtinId="0"/>
    <cellStyle name="Обычный 2" xfId="2"/>
    <cellStyle name="Обычный 3" xfId="3"/>
    <cellStyle name="Стиль 1" xfId="1"/>
  </cellStyles>
  <dxfs count="10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view="pageBreakPreview" zoomScale="110" zoomScaleSheetLayoutView="110" workbookViewId="0">
      <selection activeCell="B1" sqref="B1:F1"/>
    </sheetView>
  </sheetViews>
  <sheetFormatPr defaultRowHeight="12.75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80.25" customHeight="1">
      <c r="A1" s="200" t="s">
        <v>0</v>
      </c>
      <c r="B1" s="318" t="s">
        <v>522</v>
      </c>
      <c r="C1" s="318"/>
      <c r="D1" s="318"/>
      <c r="E1" s="318"/>
      <c r="F1" s="318"/>
    </row>
    <row r="2" spans="1:6" ht="109.5" customHeight="1">
      <c r="A2" s="323" t="s">
        <v>384</v>
      </c>
      <c r="B2" s="323"/>
      <c r="C2" s="323"/>
      <c r="D2" s="323"/>
      <c r="E2" s="323"/>
      <c r="F2" s="323"/>
    </row>
    <row r="3" spans="1:6" ht="6" customHeight="1">
      <c r="A3" s="3" t="s">
        <v>0</v>
      </c>
      <c r="B3" s="3"/>
      <c r="C3" s="324"/>
      <c r="D3" s="324"/>
      <c r="E3" s="324"/>
      <c r="F3" s="324"/>
    </row>
    <row r="4" spans="1:6" ht="15" customHeight="1">
      <c r="A4" s="319" t="s">
        <v>24</v>
      </c>
      <c r="B4" s="319" t="s">
        <v>23</v>
      </c>
      <c r="C4" s="319"/>
      <c r="D4" s="319"/>
      <c r="E4" s="319"/>
      <c r="F4" s="319"/>
    </row>
    <row r="5" spans="1:6" ht="41.25" customHeight="1">
      <c r="A5" s="319"/>
      <c r="B5" s="195" t="s">
        <v>385</v>
      </c>
      <c r="C5" s="319" t="s">
        <v>25</v>
      </c>
      <c r="D5" s="319"/>
      <c r="E5" s="319"/>
      <c r="F5" s="319"/>
    </row>
    <row r="6" spans="1:6" ht="13.7" customHeight="1">
      <c r="A6" s="102" t="s">
        <v>8</v>
      </c>
      <c r="B6" s="102">
        <v>2</v>
      </c>
      <c r="C6" s="325">
        <v>3</v>
      </c>
      <c r="D6" s="326"/>
      <c r="E6" s="326"/>
      <c r="F6" s="327"/>
    </row>
    <row r="7" spans="1:6" ht="14.45" customHeight="1">
      <c r="A7" s="5" t="s">
        <v>386</v>
      </c>
      <c r="B7" s="5"/>
      <c r="C7" s="315" t="s">
        <v>0</v>
      </c>
      <c r="D7" s="316"/>
      <c r="E7" s="316"/>
      <c r="F7" s="317"/>
    </row>
    <row r="8" spans="1:6" ht="36">
      <c r="A8" s="8" t="s">
        <v>387</v>
      </c>
      <c r="B8" s="8"/>
      <c r="C8" s="320"/>
      <c r="D8" s="321"/>
      <c r="E8" s="321"/>
      <c r="F8" s="322"/>
    </row>
    <row r="9" spans="1:6" ht="36">
      <c r="A9" s="9" t="s">
        <v>388</v>
      </c>
      <c r="B9" s="206">
        <v>0</v>
      </c>
      <c r="C9" s="315">
        <v>100</v>
      </c>
      <c r="D9" s="316"/>
      <c r="E9" s="316"/>
      <c r="F9" s="317"/>
    </row>
    <row r="10" spans="1:6">
      <c r="A10" s="9" t="s">
        <v>389</v>
      </c>
      <c r="B10" s="206">
        <v>100</v>
      </c>
      <c r="C10" s="207">
        <v>0</v>
      </c>
      <c r="D10" s="208"/>
      <c r="E10" s="208"/>
      <c r="F10" s="209"/>
    </row>
    <row r="11" spans="1:6" ht="48">
      <c r="A11" s="9" t="s">
        <v>390</v>
      </c>
      <c r="B11" s="206">
        <v>100</v>
      </c>
      <c r="C11" s="207">
        <v>0</v>
      </c>
      <c r="D11" s="208"/>
      <c r="E11" s="208"/>
      <c r="F11" s="209"/>
    </row>
    <row r="12" spans="1:6">
      <c r="A12" s="9" t="s">
        <v>391</v>
      </c>
      <c r="B12" s="206">
        <v>100</v>
      </c>
      <c r="C12" s="207">
        <v>0</v>
      </c>
      <c r="D12" s="208"/>
      <c r="E12" s="208"/>
      <c r="F12" s="209"/>
    </row>
    <row r="13" spans="1:6" ht="36">
      <c r="A13" s="9" t="s">
        <v>392</v>
      </c>
      <c r="B13" s="206">
        <v>100</v>
      </c>
      <c r="C13" s="207">
        <v>0</v>
      </c>
      <c r="D13" s="208"/>
      <c r="E13" s="208"/>
      <c r="F13" s="209"/>
    </row>
    <row r="14" spans="1:6">
      <c r="A14" s="9" t="s">
        <v>393</v>
      </c>
      <c r="B14" s="206">
        <v>100</v>
      </c>
      <c r="C14" s="207">
        <v>0</v>
      </c>
      <c r="D14" s="208"/>
      <c r="E14" s="208"/>
      <c r="F14" s="209"/>
    </row>
    <row r="15" spans="1:6">
      <c r="A15" s="9" t="s">
        <v>394</v>
      </c>
      <c r="B15" s="206">
        <v>100</v>
      </c>
      <c r="C15" s="207">
        <v>0</v>
      </c>
      <c r="D15" s="208"/>
      <c r="E15" s="208"/>
      <c r="F15" s="209"/>
    </row>
    <row r="16" spans="1:6" ht="24">
      <c r="A16" s="8" t="s">
        <v>395</v>
      </c>
      <c r="B16" s="206"/>
      <c r="C16" s="207"/>
      <c r="D16" s="208"/>
      <c r="E16" s="208"/>
      <c r="F16" s="209"/>
    </row>
    <row r="17" spans="1:6" ht="24">
      <c r="A17" s="9" t="s">
        <v>396</v>
      </c>
      <c r="B17" s="206">
        <v>100</v>
      </c>
      <c r="C17" s="207">
        <v>0</v>
      </c>
      <c r="D17" s="208"/>
      <c r="E17" s="208"/>
      <c r="F17" s="209"/>
    </row>
    <row r="18" spans="1:6" ht="24">
      <c r="A18" s="9" t="s">
        <v>397</v>
      </c>
      <c r="B18" s="206">
        <v>0</v>
      </c>
      <c r="C18" s="207">
        <v>100</v>
      </c>
      <c r="D18" s="208"/>
      <c r="E18" s="208"/>
      <c r="F18" s="209"/>
    </row>
    <row r="19" spans="1:6" ht="24">
      <c r="A19" s="9" t="s">
        <v>398</v>
      </c>
      <c r="B19" s="206">
        <v>100</v>
      </c>
      <c r="C19" s="207">
        <v>0</v>
      </c>
      <c r="D19" s="208"/>
      <c r="E19" s="208"/>
      <c r="F19" s="209"/>
    </row>
    <row r="20" spans="1:6">
      <c r="A20" s="9" t="s">
        <v>399</v>
      </c>
      <c r="B20" s="206">
        <v>0</v>
      </c>
      <c r="C20" s="207">
        <v>100</v>
      </c>
      <c r="D20" s="208"/>
      <c r="E20" s="208"/>
      <c r="F20" s="209"/>
    </row>
    <row r="21" spans="1:6">
      <c r="A21" s="8" t="s">
        <v>400</v>
      </c>
      <c r="B21" s="206"/>
      <c r="C21" s="207"/>
      <c r="D21" s="208"/>
      <c r="E21" s="208"/>
      <c r="F21" s="209"/>
    </row>
    <row r="22" spans="1:6" ht="36">
      <c r="A22" s="9" t="s">
        <v>401</v>
      </c>
      <c r="B22" s="206">
        <v>100</v>
      </c>
      <c r="C22" s="207">
        <v>0</v>
      </c>
      <c r="D22" s="208"/>
      <c r="E22" s="208"/>
      <c r="F22" s="209"/>
    </row>
    <row r="23" spans="1:6" ht="36">
      <c r="A23" s="9" t="s">
        <v>402</v>
      </c>
      <c r="B23" s="206">
        <v>0</v>
      </c>
      <c r="C23" s="207">
        <v>100</v>
      </c>
      <c r="D23" s="208"/>
      <c r="E23" s="208"/>
      <c r="F23" s="209"/>
    </row>
    <row r="24" spans="1:6">
      <c r="A24" s="5" t="s">
        <v>403</v>
      </c>
      <c r="B24" s="210"/>
      <c r="C24" s="315"/>
      <c r="D24" s="316"/>
      <c r="E24" s="316"/>
      <c r="F24" s="317"/>
    </row>
    <row r="25" spans="1:6" ht="48">
      <c r="A25" s="6" t="s">
        <v>404</v>
      </c>
      <c r="B25" s="210">
        <v>100</v>
      </c>
      <c r="C25" s="315">
        <v>0</v>
      </c>
      <c r="D25" s="316"/>
      <c r="E25" s="316"/>
      <c r="F25" s="317"/>
    </row>
    <row r="26" spans="1:6" ht="36">
      <c r="A26" s="6" t="s">
        <v>405</v>
      </c>
      <c r="B26" s="210">
        <v>0</v>
      </c>
      <c r="C26" s="315">
        <v>100</v>
      </c>
      <c r="D26" s="316"/>
      <c r="E26" s="316"/>
      <c r="F26" s="317"/>
    </row>
    <row r="27" spans="1:6" ht="48">
      <c r="A27" s="6" t="s">
        <v>406</v>
      </c>
      <c r="B27" s="210">
        <v>100</v>
      </c>
      <c r="C27" s="315">
        <v>0</v>
      </c>
      <c r="D27" s="316"/>
      <c r="E27" s="316"/>
      <c r="F27" s="317"/>
    </row>
    <row r="28" spans="1:6" ht="48">
      <c r="A28" s="6" t="s">
        <v>407</v>
      </c>
      <c r="B28" s="210">
        <v>0</v>
      </c>
      <c r="C28" s="315">
        <v>100</v>
      </c>
      <c r="D28" s="316"/>
      <c r="E28" s="316"/>
      <c r="F28" s="317"/>
    </row>
    <row r="29" spans="1:6" ht="48">
      <c r="A29" s="6" t="s">
        <v>408</v>
      </c>
      <c r="B29" s="210">
        <v>100</v>
      </c>
      <c r="C29" s="315">
        <v>0</v>
      </c>
      <c r="D29" s="316"/>
      <c r="E29" s="316"/>
      <c r="F29" s="317"/>
    </row>
    <row r="30" spans="1:6" ht="48">
      <c r="A30" s="6" t="s">
        <v>409</v>
      </c>
      <c r="B30" s="210">
        <v>0</v>
      </c>
      <c r="C30" s="315">
        <v>100</v>
      </c>
      <c r="D30" s="316"/>
      <c r="E30" s="316"/>
      <c r="F30" s="317"/>
    </row>
    <row r="31" spans="1:6" ht="36">
      <c r="A31" s="6" t="s">
        <v>410</v>
      </c>
      <c r="B31" s="210">
        <v>100</v>
      </c>
      <c r="C31" s="315">
        <v>0</v>
      </c>
      <c r="D31" s="316"/>
      <c r="E31" s="316"/>
      <c r="F31" s="317"/>
    </row>
    <row r="32" spans="1:6" ht="36">
      <c r="A32" s="6" t="s">
        <v>411</v>
      </c>
      <c r="B32" s="210">
        <v>0</v>
      </c>
      <c r="C32" s="196">
        <v>100</v>
      </c>
      <c r="D32" s="197"/>
      <c r="E32" s="211"/>
      <c r="F32" s="198"/>
    </row>
    <row r="33" spans="1:6">
      <c r="A33" s="5" t="s">
        <v>412</v>
      </c>
      <c r="B33" s="210"/>
      <c r="C33" s="207"/>
      <c r="D33" s="211"/>
      <c r="E33" s="211"/>
      <c r="F33" s="198"/>
    </row>
    <row r="34" spans="1:6" ht="24">
      <c r="A34" s="6" t="s">
        <v>413</v>
      </c>
      <c r="B34" s="210">
        <v>100</v>
      </c>
      <c r="C34" s="207">
        <v>0</v>
      </c>
      <c r="D34" s="211"/>
      <c r="E34" s="211"/>
      <c r="F34" s="198"/>
    </row>
    <row r="35" spans="1:6" ht="24">
      <c r="A35" s="6" t="s">
        <v>414</v>
      </c>
      <c r="B35" s="210">
        <v>0</v>
      </c>
      <c r="C35" s="207">
        <v>100</v>
      </c>
      <c r="D35" s="211"/>
      <c r="E35" s="211"/>
      <c r="F35" s="198"/>
    </row>
    <row r="36" spans="1:6" ht="24">
      <c r="A36" s="6" t="s">
        <v>415</v>
      </c>
      <c r="B36" s="210">
        <v>100</v>
      </c>
      <c r="C36" s="207">
        <v>0</v>
      </c>
      <c r="D36" s="211"/>
      <c r="E36" s="211"/>
      <c r="F36" s="198"/>
    </row>
    <row r="37" spans="1:6">
      <c r="A37" s="6" t="s">
        <v>416</v>
      </c>
      <c r="B37" s="210">
        <v>0</v>
      </c>
      <c r="C37" s="207">
        <v>100</v>
      </c>
      <c r="D37" s="211"/>
      <c r="E37" s="211"/>
      <c r="F37" s="198"/>
    </row>
    <row r="38" spans="1:6" ht="24">
      <c r="A38" s="6" t="s">
        <v>417</v>
      </c>
      <c r="B38" s="210">
        <v>100</v>
      </c>
      <c r="C38" s="207">
        <v>0</v>
      </c>
      <c r="D38" s="211"/>
      <c r="E38" s="211"/>
      <c r="F38" s="198"/>
    </row>
    <row r="39" spans="1:6" ht="24">
      <c r="A39" s="6" t="s">
        <v>418</v>
      </c>
      <c r="B39" s="210">
        <v>0</v>
      </c>
      <c r="C39" s="207">
        <v>100</v>
      </c>
      <c r="D39" s="211"/>
      <c r="E39" s="211"/>
      <c r="F39" s="198"/>
    </row>
  </sheetData>
  <mergeCells count="18">
    <mergeCell ref="B1:F1"/>
    <mergeCell ref="A4:A5"/>
    <mergeCell ref="C7:F7"/>
    <mergeCell ref="C8:F8"/>
    <mergeCell ref="C9:F9"/>
    <mergeCell ref="A2:F2"/>
    <mergeCell ref="C3:F3"/>
    <mergeCell ref="C6:F6"/>
    <mergeCell ref="B4:F4"/>
    <mergeCell ref="C5:F5"/>
    <mergeCell ref="C29:F29"/>
    <mergeCell ref="C30:F30"/>
    <mergeCell ref="C31:F31"/>
    <mergeCell ref="C24:F24"/>
    <mergeCell ref="C25:F25"/>
    <mergeCell ref="C26:F26"/>
    <mergeCell ref="C27:F27"/>
    <mergeCell ref="C28:F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1"/>
  <sheetViews>
    <sheetView view="pageBreakPreview" zoomScaleSheetLayoutView="100" workbookViewId="0">
      <selection activeCell="A6" sqref="A6:E6"/>
    </sheetView>
  </sheetViews>
  <sheetFormatPr defaultRowHeight="12.75"/>
  <cols>
    <col min="1" max="1" width="24.33203125" style="14" customWidth="1"/>
    <col min="2" max="2" width="66.83203125" style="17" customWidth="1"/>
    <col min="3" max="4" width="14.5" style="17" customWidth="1"/>
    <col min="5" max="5" width="15.1640625" style="15" customWidth="1"/>
    <col min="6" max="6" width="13.83203125" style="15" customWidth="1"/>
    <col min="7" max="7" width="17" style="16" customWidth="1"/>
    <col min="8" max="8" width="13.83203125" style="17" bestFit="1" customWidth="1"/>
    <col min="9" max="9" width="12.5" style="17" bestFit="1" customWidth="1"/>
    <col min="10" max="16384" width="9.33203125" style="17"/>
  </cols>
  <sheetData>
    <row r="1" spans="1:8" ht="15" customHeight="1">
      <c r="B1" s="13"/>
      <c r="C1" s="331" t="s">
        <v>523</v>
      </c>
      <c r="D1" s="332"/>
      <c r="E1" s="332"/>
    </row>
    <row r="2" spans="1:8" ht="15">
      <c r="B2" s="13"/>
      <c r="C2" s="332"/>
      <c r="D2" s="332"/>
      <c r="E2" s="332"/>
    </row>
    <row r="3" spans="1:8" ht="15">
      <c r="B3" s="13"/>
      <c r="C3" s="332"/>
      <c r="D3" s="332"/>
      <c r="E3" s="332"/>
    </row>
    <row r="4" spans="1:8" ht="33.75" customHeight="1">
      <c r="B4" s="13"/>
      <c r="C4" s="332"/>
      <c r="D4" s="332"/>
      <c r="E4" s="332"/>
    </row>
    <row r="5" spans="1:8" ht="12.75" customHeight="1">
      <c r="C5" s="332"/>
      <c r="D5" s="332"/>
      <c r="E5" s="332"/>
    </row>
    <row r="6" spans="1:8" ht="49.5" customHeight="1">
      <c r="A6" s="328" t="s">
        <v>419</v>
      </c>
      <c r="B6" s="328"/>
      <c r="C6" s="328"/>
      <c r="D6" s="328"/>
      <c r="E6" s="328"/>
    </row>
    <row r="7" spans="1:8">
      <c r="A7" s="18"/>
      <c r="B7" s="19"/>
      <c r="C7" s="19"/>
      <c r="D7" s="19"/>
      <c r="E7" s="20" t="s">
        <v>1</v>
      </c>
    </row>
    <row r="8" spans="1:8" s="23" customFormat="1">
      <c r="A8" s="329" t="s">
        <v>28</v>
      </c>
      <c r="B8" s="329" t="s">
        <v>2</v>
      </c>
      <c r="C8" s="330" t="s">
        <v>7</v>
      </c>
      <c r="D8" s="330"/>
      <c r="E8" s="330"/>
      <c r="F8" s="21"/>
      <c r="G8" s="22"/>
    </row>
    <row r="9" spans="1:8" s="23" customFormat="1" ht="16.5" customHeight="1">
      <c r="A9" s="329"/>
      <c r="B9" s="329"/>
      <c r="C9" s="199" t="s">
        <v>420</v>
      </c>
      <c r="D9" s="199" t="s">
        <v>421</v>
      </c>
      <c r="E9" s="199" t="s">
        <v>422</v>
      </c>
      <c r="F9" s="21"/>
      <c r="G9" s="22"/>
      <c r="H9" s="21"/>
    </row>
    <row r="10" spans="1:8" s="25" customFormat="1" ht="13.5" thickBot="1">
      <c r="A10" s="24">
        <v>1</v>
      </c>
      <c r="B10" s="24">
        <v>2</v>
      </c>
      <c r="C10" s="24" t="s">
        <v>10</v>
      </c>
      <c r="D10" s="24" t="s">
        <v>11</v>
      </c>
      <c r="E10" s="24" t="s">
        <v>12</v>
      </c>
      <c r="F10" s="21"/>
      <c r="G10" s="22"/>
    </row>
    <row r="11" spans="1:8" s="30" customFormat="1" ht="16.5" thickBot="1">
      <c r="A11" s="26" t="s">
        <v>423</v>
      </c>
      <c r="B11" s="27" t="s">
        <v>424</v>
      </c>
      <c r="C11" s="240">
        <v>114609.3</v>
      </c>
      <c r="D11" s="241">
        <v>111087.8</v>
      </c>
      <c r="E11" s="240">
        <v>111087.9</v>
      </c>
      <c r="F11" s="28"/>
      <c r="G11" s="29"/>
    </row>
    <row r="12" spans="1:8" s="30" customFormat="1" ht="26.25" thickBot="1">
      <c r="A12" s="26" t="s">
        <v>425</v>
      </c>
      <c r="B12" s="27" t="s">
        <v>426</v>
      </c>
      <c r="C12" s="242">
        <v>114609.3</v>
      </c>
      <c r="D12" s="243">
        <v>111087.8</v>
      </c>
      <c r="E12" s="242">
        <v>111087.8</v>
      </c>
      <c r="F12" s="28"/>
      <c r="G12" s="29"/>
    </row>
    <row r="13" spans="1:8" s="30" customFormat="1" ht="16.5" thickBot="1">
      <c r="A13" s="26" t="s">
        <v>427</v>
      </c>
      <c r="B13" s="27" t="s">
        <v>428</v>
      </c>
      <c r="C13" s="242">
        <v>34671</v>
      </c>
      <c r="D13" s="243">
        <v>36164</v>
      </c>
      <c r="E13" s="242">
        <v>36164</v>
      </c>
      <c r="F13" s="28"/>
      <c r="G13" s="29"/>
    </row>
    <row r="14" spans="1:8" s="30" customFormat="1" ht="16.5" thickBot="1">
      <c r="A14" s="26" t="s">
        <v>429</v>
      </c>
      <c r="B14" s="27" t="s">
        <v>430</v>
      </c>
      <c r="C14" s="242">
        <v>34671</v>
      </c>
      <c r="D14" s="243">
        <v>36164</v>
      </c>
      <c r="E14" s="242">
        <v>36164</v>
      </c>
      <c r="F14" s="28"/>
      <c r="G14" s="29"/>
    </row>
    <row r="15" spans="1:8" s="30" customFormat="1" ht="39" thickBot="1">
      <c r="A15" s="26" t="s">
        <v>431</v>
      </c>
      <c r="B15" s="27" t="s">
        <v>432</v>
      </c>
      <c r="C15" s="242">
        <v>34671</v>
      </c>
      <c r="D15" s="243">
        <v>36164</v>
      </c>
      <c r="E15" s="242">
        <v>36164</v>
      </c>
      <c r="F15" s="28"/>
      <c r="G15" s="29"/>
    </row>
    <row r="16" spans="1:8" s="30" customFormat="1" ht="26.25" thickBot="1">
      <c r="A16" s="26" t="s">
        <v>433</v>
      </c>
      <c r="B16" s="27" t="s">
        <v>547</v>
      </c>
      <c r="C16" s="242">
        <v>4883.2</v>
      </c>
      <c r="D16" s="243">
        <v>4886.8999999999996</v>
      </c>
      <c r="E16" s="242">
        <v>4886.8999999999996</v>
      </c>
      <c r="F16" s="28"/>
      <c r="G16" s="29"/>
    </row>
    <row r="17" spans="1:7" s="30" customFormat="1" ht="51.75" thickBot="1">
      <c r="A17" s="26" t="s">
        <v>434</v>
      </c>
      <c r="B17" s="32" t="s">
        <v>435</v>
      </c>
      <c r="C17" s="242">
        <v>2331.6999999999998</v>
      </c>
      <c r="D17" s="243">
        <v>2267.8000000000002</v>
      </c>
      <c r="E17" s="242">
        <v>2267.8000000000002</v>
      </c>
      <c r="F17" s="28"/>
      <c r="G17" s="29"/>
    </row>
    <row r="18" spans="1:7" s="30" customFormat="1" ht="51.75" thickBot="1">
      <c r="A18" s="26" t="s">
        <v>436</v>
      </c>
      <c r="B18" s="32" t="s">
        <v>437</v>
      </c>
      <c r="C18" s="242">
        <v>2331.6999999999998</v>
      </c>
      <c r="D18" s="243">
        <v>2267.8000000000002</v>
      </c>
      <c r="E18" s="242">
        <v>2267.8000000000002</v>
      </c>
      <c r="F18" s="28"/>
      <c r="G18" s="29"/>
    </row>
    <row r="19" spans="1:7" s="30" customFormat="1" ht="39" thickBot="1">
      <c r="A19" s="26" t="s">
        <v>438</v>
      </c>
      <c r="B19" s="27" t="s">
        <v>439</v>
      </c>
      <c r="C19" s="242">
        <v>2551.5</v>
      </c>
      <c r="D19" s="243">
        <v>2619.1</v>
      </c>
      <c r="E19" s="242">
        <v>2619.1</v>
      </c>
      <c r="F19" s="28"/>
      <c r="G19" s="29"/>
    </row>
    <row r="20" spans="1:7" s="30" customFormat="1" ht="51.75" thickBot="1">
      <c r="A20" s="26" t="s">
        <v>440</v>
      </c>
      <c r="B20" s="27" t="s">
        <v>441</v>
      </c>
      <c r="C20" s="242">
        <v>2551.5</v>
      </c>
      <c r="D20" s="243">
        <v>2619.1</v>
      </c>
      <c r="E20" s="242">
        <v>2619.1</v>
      </c>
      <c r="F20" s="28"/>
      <c r="G20" s="29"/>
    </row>
    <row r="21" spans="1:7" s="30" customFormat="1" ht="16.5" thickBot="1">
      <c r="A21" s="26" t="s">
        <v>442</v>
      </c>
      <c r="B21" s="27" t="s">
        <v>443</v>
      </c>
      <c r="C21" s="242">
        <v>71539.7</v>
      </c>
      <c r="D21" s="243">
        <v>66521.5</v>
      </c>
      <c r="E21" s="242">
        <v>66521.600000000006</v>
      </c>
      <c r="F21" s="28"/>
      <c r="G21" s="29"/>
    </row>
    <row r="22" spans="1:7" s="30" customFormat="1" ht="25.5">
      <c r="A22" s="26" t="s">
        <v>452</v>
      </c>
      <c r="B22" s="32" t="s">
        <v>453</v>
      </c>
      <c r="C22" s="244">
        <v>66675.199999999997</v>
      </c>
      <c r="D22" s="245">
        <v>61635.6</v>
      </c>
      <c r="E22" s="244">
        <v>61635.6</v>
      </c>
      <c r="F22" s="28"/>
      <c r="G22" s="29"/>
    </row>
    <row r="23" spans="1:7" s="30" customFormat="1" ht="25.5">
      <c r="A23" s="26" t="s">
        <v>454</v>
      </c>
      <c r="B23" s="247" t="s">
        <v>455</v>
      </c>
      <c r="C23" s="246">
        <v>66675.199999999997</v>
      </c>
      <c r="D23" s="246">
        <v>61635.6</v>
      </c>
      <c r="E23" s="246">
        <v>61635.6</v>
      </c>
      <c r="F23" s="28"/>
      <c r="G23" s="29"/>
    </row>
    <row r="24" spans="1:7" s="30" customFormat="1" ht="39" thickBot="1">
      <c r="A24" s="33" t="s">
        <v>460</v>
      </c>
      <c r="B24" s="35" t="s">
        <v>461</v>
      </c>
      <c r="C24" s="242">
        <v>2034.3</v>
      </c>
      <c r="D24" s="243">
        <v>2116</v>
      </c>
      <c r="E24" s="242">
        <v>2116</v>
      </c>
      <c r="F24" s="28"/>
      <c r="G24" s="29"/>
    </row>
    <row r="25" spans="1:7" s="30" customFormat="1" ht="39" thickBot="1">
      <c r="A25" s="33" t="s">
        <v>462</v>
      </c>
      <c r="B25" s="35" t="s">
        <v>463</v>
      </c>
      <c r="C25" s="242">
        <v>2034.3</v>
      </c>
      <c r="D25" s="243">
        <v>2116</v>
      </c>
      <c r="E25" s="242">
        <v>2116</v>
      </c>
      <c r="F25" s="28"/>
      <c r="G25" s="29"/>
    </row>
    <row r="26" spans="1:7" s="30" customFormat="1" ht="26.25" thickBot="1">
      <c r="A26" s="33" t="s">
        <v>444</v>
      </c>
      <c r="B26" s="27" t="s">
        <v>445</v>
      </c>
      <c r="C26" s="242">
        <v>1224.3</v>
      </c>
      <c r="D26" s="243">
        <v>1173.5</v>
      </c>
      <c r="E26" s="242">
        <v>1173.5</v>
      </c>
      <c r="F26" s="28"/>
      <c r="G26" s="29"/>
    </row>
    <row r="27" spans="1:7" s="30" customFormat="1" ht="26.25" thickBot="1">
      <c r="A27" s="26" t="s">
        <v>446</v>
      </c>
      <c r="B27" s="27" t="s">
        <v>447</v>
      </c>
      <c r="C27" s="242">
        <v>1224.3</v>
      </c>
      <c r="D27" s="243">
        <v>1173.5</v>
      </c>
      <c r="E27" s="242">
        <v>1173.5</v>
      </c>
      <c r="F27" s="34"/>
      <c r="G27" s="29"/>
    </row>
    <row r="28" spans="1:7" s="30" customFormat="1" ht="16.5" thickBot="1">
      <c r="A28" s="26" t="s">
        <v>448</v>
      </c>
      <c r="B28" s="32" t="s">
        <v>449</v>
      </c>
      <c r="C28" s="242">
        <v>282.2</v>
      </c>
      <c r="D28" s="243">
        <v>282.2</v>
      </c>
      <c r="E28" s="242">
        <v>282.2</v>
      </c>
      <c r="F28" s="34"/>
      <c r="G28" s="29"/>
    </row>
    <row r="29" spans="1:7" s="30" customFormat="1" ht="16.5" thickBot="1">
      <c r="A29" s="26" t="s">
        <v>450</v>
      </c>
      <c r="B29" s="32" t="s">
        <v>451</v>
      </c>
      <c r="C29" s="242">
        <v>282.2</v>
      </c>
      <c r="D29" s="243">
        <v>282.2</v>
      </c>
      <c r="E29" s="242">
        <v>282.2</v>
      </c>
      <c r="F29" s="34"/>
      <c r="G29" s="29"/>
    </row>
    <row r="30" spans="1:7" ht="51.75" thickBot="1">
      <c r="A30" s="26" t="s">
        <v>456</v>
      </c>
      <c r="B30" s="32" t="s">
        <v>548</v>
      </c>
      <c r="C30" s="242">
        <v>9.5</v>
      </c>
      <c r="D30" s="243"/>
      <c r="E30" s="242"/>
    </row>
    <row r="31" spans="1:7" ht="51.75" thickBot="1">
      <c r="A31" s="33" t="s">
        <v>457</v>
      </c>
      <c r="B31" s="32" t="s">
        <v>549</v>
      </c>
      <c r="C31" s="242">
        <v>9.5</v>
      </c>
      <c r="D31" s="243"/>
      <c r="E31" s="242"/>
    </row>
    <row r="32" spans="1:7" ht="51.75" thickBot="1">
      <c r="A32" s="33" t="s">
        <v>550</v>
      </c>
      <c r="B32" s="35" t="s">
        <v>458</v>
      </c>
      <c r="C32" s="242">
        <v>1314.2</v>
      </c>
      <c r="D32" s="243">
        <v>1314.2</v>
      </c>
      <c r="E32" s="242">
        <v>1314.3</v>
      </c>
    </row>
    <row r="33" spans="1:5" ht="51.75" thickBot="1">
      <c r="A33" s="33" t="s">
        <v>551</v>
      </c>
      <c r="B33" s="35" t="s">
        <v>459</v>
      </c>
      <c r="C33" s="242">
        <v>1314.2</v>
      </c>
      <c r="D33" s="243">
        <v>1314.2</v>
      </c>
      <c r="E33" s="242">
        <v>1314.3</v>
      </c>
    </row>
    <row r="34" spans="1:5" ht="16.5" thickBot="1">
      <c r="A34" s="250" t="s">
        <v>519</v>
      </c>
      <c r="B34" s="248" t="s">
        <v>518</v>
      </c>
      <c r="C34" s="242">
        <v>3515.4</v>
      </c>
      <c r="D34" s="243">
        <v>3515.4</v>
      </c>
      <c r="E34" s="242">
        <v>3515.4</v>
      </c>
    </row>
    <row r="35" spans="1:5" ht="60.75" thickBot="1">
      <c r="A35" s="250" t="s">
        <v>521</v>
      </c>
      <c r="B35" s="249" t="s">
        <v>552</v>
      </c>
      <c r="C35" s="242">
        <v>3515.4</v>
      </c>
      <c r="D35" s="243">
        <v>3515.4</v>
      </c>
      <c r="E35" s="242">
        <v>3515.4</v>
      </c>
    </row>
    <row r="36" spans="1:5" ht="75.75" thickBot="1">
      <c r="A36" s="252" t="s">
        <v>520</v>
      </c>
      <c r="B36" s="251" t="s">
        <v>553</v>
      </c>
      <c r="C36" s="242">
        <v>3515.4</v>
      </c>
      <c r="D36" s="243">
        <v>3515.4</v>
      </c>
      <c r="E36" s="242">
        <v>3515.4</v>
      </c>
    </row>
    <row r="37" spans="1:5">
      <c r="E37" s="17"/>
    </row>
    <row r="38" spans="1:5">
      <c r="E38" s="17"/>
    </row>
    <row r="39" spans="1:5">
      <c r="E39" s="17"/>
    </row>
    <row r="40" spans="1:5">
      <c r="E40" s="17"/>
    </row>
    <row r="41" spans="1:5" ht="16.5" thickBot="1">
      <c r="C41" s="242"/>
      <c r="D41" s="243"/>
      <c r="E41" s="242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9" priority="2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17"/>
  <sheetViews>
    <sheetView view="pageBreakPreview" topLeftCell="A40" zoomScaleSheetLayoutView="100" workbookViewId="0">
      <selection activeCell="A418" sqref="A418:B418"/>
    </sheetView>
  </sheetViews>
  <sheetFormatPr defaultRowHeight="12.75"/>
  <cols>
    <col min="1" max="1" width="0.1640625" customWidth="1"/>
    <col min="2" max="2" width="44.1640625" customWidth="1"/>
    <col min="3" max="3" width="10.83203125" customWidth="1"/>
    <col min="4" max="4" width="9.33203125" hidden="1" customWidth="1"/>
    <col min="5" max="5" width="4.1640625" customWidth="1"/>
    <col min="6" max="6" width="4.5" customWidth="1"/>
    <col min="7" max="7" width="4.83203125" customWidth="1"/>
    <col min="8" max="8" width="4.1640625" customWidth="1"/>
    <col min="9" max="9" width="8" customWidth="1"/>
    <col min="10" max="10" width="8.33203125" customWidth="1"/>
    <col min="11" max="11" width="4.1640625" customWidth="1"/>
    <col min="12" max="14" width="14" customWidth="1"/>
  </cols>
  <sheetData>
    <row r="1" spans="1:14" ht="94.5" customHeight="1">
      <c r="B1" s="1" t="s">
        <v>0</v>
      </c>
      <c r="C1" s="1" t="s">
        <v>0</v>
      </c>
      <c r="D1" s="104"/>
      <c r="E1" s="1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397" t="s">
        <v>527</v>
      </c>
      <c r="L1" s="398"/>
      <c r="M1" s="398"/>
      <c r="N1" s="398"/>
    </row>
    <row r="2" spans="1:14" ht="50.25" customHeight="1">
      <c r="B2" s="323" t="s">
        <v>543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</row>
    <row r="3" spans="1:14" ht="15" customHeight="1">
      <c r="B3" s="3" t="s">
        <v>0</v>
      </c>
      <c r="C3" s="3" t="s">
        <v>0</v>
      </c>
      <c r="D3" s="3"/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99" t="s">
        <v>1</v>
      </c>
      <c r="L3" s="399"/>
      <c r="M3" s="399"/>
      <c r="N3" s="399"/>
    </row>
    <row r="4" spans="1:14" ht="19.899999999999999" customHeight="1">
      <c r="A4" s="407"/>
      <c r="B4" s="400" t="s">
        <v>2</v>
      </c>
      <c r="C4" s="401" t="s">
        <v>21</v>
      </c>
      <c r="D4" s="405"/>
      <c r="E4" s="319" t="s">
        <v>3</v>
      </c>
      <c r="F4" s="319" t="s">
        <v>4</v>
      </c>
      <c r="G4" s="319" t="s">
        <v>5</v>
      </c>
      <c r="H4" s="319"/>
      <c r="I4" s="319"/>
      <c r="J4" s="319"/>
      <c r="K4" s="319" t="s">
        <v>6</v>
      </c>
      <c r="L4" s="319" t="s">
        <v>7</v>
      </c>
      <c r="M4" s="319"/>
      <c r="N4" s="319"/>
    </row>
    <row r="5" spans="1:14" ht="16.350000000000001" customHeight="1">
      <c r="A5" s="407"/>
      <c r="B5" s="400" t="s">
        <v>0</v>
      </c>
      <c r="C5" s="401" t="s">
        <v>0</v>
      </c>
      <c r="D5" s="406"/>
      <c r="E5" s="319" t="s">
        <v>0</v>
      </c>
      <c r="F5" s="319" t="s">
        <v>0</v>
      </c>
      <c r="G5" s="319" t="s">
        <v>0</v>
      </c>
      <c r="H5" s="319"/>
      <c r="I5" s="319"/>
      <c r="J5" s="319"/>
      <c r="K5" s="319" t="s">
        <v>0</v>
      </c>
      <c r="L5" s="279" t="s">
        <v>420</v>
      </c>
      <c r="M5" s="279" t="s">
        <v>421</v>
      </c>
      <c r="N5" s="279" t="s">
        <v>422</v>
      </c>
    </row>
    <row r="6" spans="1:14" ht="14.45" customHeight="1">
      <c r="B6" s="4" t="s">
        <v>8</v>
      </c>
      <c r="C6" s="404" t="s">
        <v>9</v>
      </c>
      <c r="D6" s="327"/>
      <c r="E6" s="109" t="s">
        <v>10</v>
      </c>
      <c r="F6" s="4" t="s">
        <v>11</v>
      </c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17</v>
      </c>
      <c r="M6" s="4" t="s">
        <v>18</v>
      </c>
      <c r="N6" s="4" t="s">
        <v>20</v>
      </c>
    </row>
    <row r="7" spans="1:14" ht="14.45" customHeight="1" thickBot="1">
      <c r="B7" s="5" t="s">
        <v>19</v>
      </c>
      <c r="C7" s="402" t="s">
        <v>0</v>
      </c>
      <c r="D7" s="403"/>
      <c r="E7" s="110" t="s">
        <v>0</v>
      </c>
      <c r="F7" s="108" t="s">
        <v>0</v>
      </c>
      <c r="G7" s="6" t="s">
        <v>0</v>
      </c>
      <c r="H7" s="6" t="s">
        <v>0</v>
      </c>
      <c r="I7" s="6" t="s">
        <v>0</v>
      </c>
      <c r="J7" s="6" t="s">
        <v>0</v>
      </c>
      <c r="K7" s="6" t="s">
        <v>0</v>
      </c>
      <c r="L7" s="7">
        <f>L8+L228+L319</f>
        <v>145023.4</v>
      </c>
      <c r="M7" s="7">
        <f>M8+M228+M319</f>
        <v>142270.9</v>
      </c>
      <c r="N7" s="7">
        <f>N8+N228+N319</f>
        <v>143367.69999999995</v>
      </c>
    </row>
    <row r="8" spans="1:14" ht="47.25" customHeight="1" thickBot="1">
      <c r="A8" s="391" t="s">
        <v>40</v>
      </c>
      <c r="B8" s="392"/>
      <c r="C8" s="355">
        <v>900</v>
      </c>
      <c r="D8" s="363"/>
      <c r="E8" s="111"/>
      <c r="F8" s="108"/>
      <c r="G8" s="6"/>
      <c r="H8" s="6"/>
      <c r="I8" s="210"/>
      <c r="J8" s="210"/>
      <c r="K8" s="6"/>
      <c r="L8" s="7">
        <f>L9+L83+L93+L127+L137+L170+L177+L199+L218</f>
        <v>37586.600000000006</v>
      </c>
      <c r="M8" s="7">
        <f>M9+M83+M93+M127+M137+M170+M177+M199+M218</f>
        <v>36705.1</v>
      </c>
      <c r="N8" s="7">
        <f>N9+N83+N93+N127+N137+N170+N177+N199+N218</f>
        <v>34237.799999999996</v>
      </c>
    </row>
    <row r="9" spans="1:14" ht="16.5" customHeight="1" thickBot="1">
      <c r="A9" s="391" t="s">
        <v>41</v>
      </c>
      <c r="B9" s="392"/>
      <c r="C9" s="355">
        <v>900</v>
      </c>
      <c r="D9" s="363"/>
      <c r="E9" s="141" t="s">
        <v>248</v>
      </c>
      <c r="F9" s="141"/>
      <c r="G9" s="5"/>
      <c r="H9" s="5"/>
      <c r="I9" s="235"/>
      <c r="J9" s="235"/>
      <c r="K9" s="5"/>
      <c r="L9" s="10">
        <f>L10+L17+L71+L77</f>
        <v>19194.899999999998</v>
      </c>
      <c r="M9" s="10">
        <f>M10+M17+M71+M77</f>
        <v>17993.3</v>
      </c>
      <c r="N9" s="10">
        <f>N10+N17+N71+N77</f>
        <v>15325.699999999999</v>
      </c>
    </row>
    <row r="10" spans="1:14" ht="45" customHeight="1" thickBot="1">
      <c r="A10" s="393" t="s">
        <v>42</v>
      </c>
      <c r="B10" s="394"/>
      <c r="C10" s="355">
        <v>900</v>
      </c>
      <c r="D10" s="363"/>
      <c r="E10" s="141" t="s">
        <v>248</v>
      </c>
      <c r="F10" s="141" t="s">
        <v>249</v>
      </c>
      <c r="G10" s="6"/>
      <c r="H10" s="6"/>
      <c r="I10" s="210"/>
      <c r="J10" s="210"/>
      <c r="K10" s="6"/>
      <c r="L10" s="10">
        <v>1278.5999999999999</v>
      </c>
      <c r="M10" s="10">
        <v>1278.5999999999999</v>
      </c>
      <c r="N10" s="10">
        <v>1278.5999999999999</v>
      </c>
    </row>
    <row r="11" spans="1:14" ht="63" customHeight="1" thickBot="1">
      <c r="A11" s="391" t="s">
        <v>43</v>
      </c>
      <c r="B11" s="392"/>
      <c r="C11" s="355">
        <v>900</v>
      </c>
      <c r="D11" s="363"/>
      <c r="E11" s="141" t="s">
        <v>248</v>
      </c>
      <c r="F11" s="141" t="s">
        <v>249</v>
      </c>
      <c r="G11" s="141" t="s">
        <v>248</v>
      </c>
      <c r="H11" s="6"/>
      <c r="I11" s="210"/>
      <c r="J11" s="210"/>
      <c r="K11" s="6"/>
      <c r="L11" s="10">
        <v>1278.5999999999999</v>
      </c>
      <c r="M11" s="10">
        <v>1278.5999999999999</v>
      </c>
      <c r="N11" s="10">
        <v>1278.5999999999999</v>
      </c>
    </row>
    <row r="12" spans="1:14" ht="141.75" customHeight="1" thickBot="1">
      <c r="A12" s="395" t="s">
        <v>44</v>
      </c>
      <c r="B12" s="396"/>
      <c r="C12" s="355">
        <v>900</v>
      </c>
      <c r="D12" s="363"/>
      <c r="E12" s="141" t="s">
        <v>248</v>
      </c>
      <c r="F12" s="141" t="s">
        <v>249</v>
      </c>
      <c r="G12" s="141" t="s">
        <v>248</v>
      </c>
      <c r="H12" s="6">
        <v>0</v>
      </c>
      <c r="I12" s="210">
        <v>25</v>
      </c>
      <c r="J12" s="206"/>
      <c r="K12" s="6"/>
      <c r="L12" s="10">
        <v>1278.5999999999999</v>
      </c>
      <c r="M12" s="10">
        <v>1278.5999999999999</v>
      </c>
      <c r="N12" s="10">
        <v>1278.5999999999999</v>
      </c>
    </row>
    <row r="13" spans="1:14" ht="16.5" customHeight="1">
      <c r="A13" s="410" t="s">
        <v>45</v>
      </c>
      <c r="B13" s="411"/>
      <c r="C13" s="359">
        <v>900</v>
      </c>
      <c r="D13" s="366"/>
      <c r="E13" s="347" t="s">
        <v>248</v>
      </c>
      <c r="F13" s="351" t="s">
        <v>249</v>
      </c>
      <c r="G13" s="351" t="s">
        <v>248</v>
      </c>
      <c r="H13" s="349">
        <v>0</v>
      </c>
      <c r="I13" s="349">
        <v>25</v>
      </c>
      <c r="J13" s="223">
        <v>41150</v>
      </c>
      <c r="K13" s="349"/>
      <c r="L13" s="408">
        <v>1278.5999999999999</v>
      </c>
      <c r="M13" s="408">
        <v>1278.5999999999999</v>
      </c>
      <c r="N13" s="408">
        <v>1278.5999999999999</v>
      </c>
    </row>
    <row r="14" spans="1:14" ht="15.75" customHeight="1" thickBot="1">
      <c r="A14" s="412"/>
      <c r="B14" s="413"/>
      <c r="C14" s="361"/>
      <c r="D14" s="367"/>
      <c r="E14" s="348"/>
      <c r="F14" s="352"/>
      <c r="G14" s="488"/>
      <c r="H14" s="489"/>
      <c r="I14" s="489"/>
      <c r="J14" s="148"/>
      <c r="K14" s="350"/>
      <c r="L14" s="409"/>
      <c r="M14" s="409"/>
      <c r="N14" s="409"/>
    </row>
    <row r="15" spans="1:14" ht="110.25" customHeight="1" thickBot="1">
      <c r="A15" s="391" t="s">
        <v>46</v>
      </c>
      <c r="B15" s="392"/>
      <c r="C15" s="355">
        <v>900</v>
      </c>
      <c r="D15" s="363"/>
      <c r="E15" s="141" t="s">
        <v>248</v>
      </c>
      <c r="F15" s="145" t="s">
        <v>249</v>
      </c>
      <c r="G15" s="151" t="s">
        <v>248</v>
      </c>
      <c r="H15" s="6">
        <v>0</v>
      </c>
      <c r="I15" s="215">
        <v>25</v>
      </c>
      <c r="J15" s="152">
        <v>41150</v>
      </c>
      <c r="K15" s="155">
        <v>100</v>
      </c>
      <c r="L15" s="10">
        <v>1278.5999999999999</v>
      </c>
      <c r="M15" s="10">
        <v>1278.5999999999999</v>
      </c>
      <c r="N15" s="10">
        <v>1278.5999999999999</v>
      </c>
    </row>
    <row r="16" spans="1:14" ht="47.25" customHeight="1" thickBot="1">
      <c r="A16" s="391" t="s">
        <v>47</v>
      </c>
      <c r="B16" s="392"/>
      <c r="C16" s="355">
        <v>900</v>
      </c>
      <c r="D16" s="363"/>
      <c r="E16" s="141" t="s">
        <v>248</v>
      </c>
      <c r="F16" s="141" t="s">
        <v>249</v>
      </c>
      <c r="G16" s="149" t="s">
        <v>248</v>
      </c>
      <c r="H16" s="147">
        <v>0</v>
      </c>
      <c r="I16" s="236">
        <v>25</v>
      </c>
      <c r="J16" s="152">
        <v>41150</v>
      </c>
      <c r="K16" s="108">
        <v>120</v>
      </c>
      <c r="L16" s="10">
        <v>1278.5999999999999</v>
      </c>
      <c r="M16" s="10">
        <v>1278.5999999999999</v>
      </c>
      <c r="N16" s="10">
        <v>1278.5999999999999</v>
      </c>
    </row>
    <row r="17" spans="1:14" ht="94.5" customHeight="1" thickBot="1">
      <c r="A17" s="391" t="s">
        <v>48</v>
      </c>
      <c r="B17" s="392"/>
      <c r="C17" s="355">
        <v>900</v>
      </c>
      <c r="D17" s="363"/>
      <c r="E17" s="141" t="s">
        <v>248</v>
      </c>
      <c r="F17" s="141" t="s">
        <v>250</v>
      </c>
      <c r="G17" s="141"/>
      <c r="H17" s="146"/>
      <c r="I17" s="222"/>
      <c r="J17" s="224"/>
      <c r="K17" s="6"/>
      <c r="L17" s="10">
        <f>L18+L53+L60+L65</f>
        <v>14359.099999999999</v>
      </c>
      <c r="M17" s="10">
        <f>M18+M53+M60+M65</f>
        <v>12939.6</v>
      </c>
      <c r="N17" s="10">
        <f>N18+N53+N60+N65</f>
        <v>11139.699999999999</v>
      </c>
    </row>
    <row r="18" spans="1:14" ht="63" customHeight="1" thickBot="1">
      <c r="A18" s="391" t="s">
        <v>43</v>
      </c>
      <c r="B18" s="392"/>
      <c r="C18" s="355">
        <v>900</v>
      </c>
      <c r="D18" s="363"/>
      <c r="E18" s="141" t="s">
        <v>248</v>
      </c>
      <c r="F18" s="141" t="s">
        <v>250</v>
      </c>
      <c r="G18" s="141" t="s">
        <v>248</v>
      </c>
      <c r="H18" s="6"/>
      <c r="I18" s="210"/>
      <c r="J18" s="206"/>
      <c r="K18" s="6"/>
      <c r="L18" s="10">
        <f>L19+L34</f>
        <v>14274.599999999999</v>
      </c>
      <c r="M18" s="10">
        <f>M19+M34</f>
        <v>12854.9</v>
      </c>
      <c r="N18" s="10">
        <f>N19+N34</f>
        <v>11054.9</v>
      </c>
    </row>
    <row r="19" spans="1:14" ht="63" customHeight="1" thickBot="1">
      <c r="A19" s="391" t="s">
        <v>49</v>
      </c>
      <c r="B19" s="392"/>
      <c r="C19" s="355">
        <v>900</v>
      </c>
      <c r="D19" s="363"/>
      <c r="E19" s="141" t="s">
        <v>248</v>
      </c>
      <c r="F19" s="141" t="s">
        <v>250</v>
      </c>
      <c r="G19" s="141" t="s">
        <v>248</v>
      </c>
      <c r="H19" s="6">
        <v>0</v>
      </c>
      <c r="I19" s="210">
        <v>24</v>
      </c>
      <c r="J19" s="206"/>
      <c r="K19" s="6"/>
      <c r="L19" s="10">
        <f>L20+L28+L31</f>
        <v>1304.6000000000001</v>
      </c>
      <c r="M19" s="10">
        <f>M20+M28+M31</f>
        <v>935.00000000000011</v>
      </c>
      <c r="N19" s="10">
        <f>N20+N28+N31</f>
        <v>935.00000000000011</v>
      </c>
    </row>
    <row r="20" spans="1:14" ht="16.5" customHeight="1" thickBot="1">
      <c r="A20" s="410" t="s">
        <v>50</v>
      </c>
      <c r="B20" s="411"/>
      <c r="C20" s="359">
        <v>900</v>
      </c>
      <c r="D20" s="232"/>
      <c r="E20" s="347" t="s">
        <v>248</v>
      </c>
      <c r="F20" s="351" t="s">
        <v>250</v>
      </c>
      <c r="G20" s="351" t="s">
        <v>248</v>
      </c>
      <c r="H20" s="349">
        <v>0</v>
      </c>
      <c r="I20" s="349">
        <v>24</v>
      </c>
      <c r="J20" s="353">
        <v>41120</v>
      </c>
      <c r="K20" s="349"/>
      <c r="L20" s="408">
        <v>1300</v>
      </c>
      <c r="M20" s="408">
        <f>M22+M24+M26</f>
        <v>930.40000000000009</v>
      </c>
      <c r="N20" s="408">
        <f>N22+N24+N26</f>
        <v>930.40000000000009</v>
      </c>
    </row>
    <row r="21" spans="1:14" ht="15.75" customHeight="1" thickBot="1">
      <c r="A21" s="412"/>
      <c r="B21" s="413"/>
      <c r="C21" s="361"/>
      <c r="D21" s="232"/>
      <c r="E21" s="348"/>
      <c r="F21" s="352"/>
      <c r="G21" s="352"/>
      <c r="H21" s="350"/>
      <c r="I21" s="350"/>
      <c r="J21" s="354"/>
      <c r="K21" s="350"/>
      <c r="L21" s="409"/>
      <c r="M21" s="409"/>
      <c r="N21" s="409"/>
    </row>
    <row r="22" spans="1:14" ht="110.25" customHeight="1" thickBot="1">
      <c r="A22" s="391" t="s">
        <v>46</v>
      </c>
      <c r="B22" s="392"/>
      <c r="C22" s="355">
        <v>900</v>
      </c>
      <c r="D22" s="363"/>
      <c r="E22" s="141" t="s">
        <v>248</v>
      </c>
      <c r="F22" s="141" t="s">
        <v>250</v>
      </c>
      <c r="G22" s="141" t="s">
        <v>248</v>
      </c>
      <c r="H22" s="6">
        <v>0</v>
      </c>
      <c r="I22" s="210">
        <v>24</v>
      </c>
      <c r="J22" s="206">
        <v>41120</v>
      </c>
      <c r="K22" s="6">
        <v>100</v>
      </c>
      <c r="L22" s="10">
        <v>212.8</v>
      </c>
      <c r="M22" s="10">
        <v>212.8</v>
      </c>
      <c r="N22" s="10">
        <v>212.8</v>
      </c>
    </row>
    <row r="23" spans="1:14" ht="47.25" customHeight="1" thickBot="1">
      <c r="A23" s="391" t="s">
        <v>47</v>
      </c>
      <c r="B23" s="392"/>
      <c r="C23" s="355">
        <v>900</v>
      </c>
      <c r="D23" s="363"/>
      <c r="E23" s="141" t="s">
        <v>248</v>
      </c>
      <c r="F23" s="141" t="s">
        <v>250</v>
      </c>
      <c r="G23" s="141" t="s">
        <v>248</v>
      </c>
      <c r="H23" s="6">
        <v>0</v>
      </c>
      <c r="I23" s="210">
        <v>24</v>
      </c>
      <c r="J23" s="206">
        <v>41120</v>
      </c>
      <c r="K23" s="6">
        <v>120</v>
      </c>
      <c r="L23" s="10">
        <v>212.8</v>
      </c>
      <c r="M23" s="10">
        <v>212.8</v>
      </c>
      <c r="N23" s="10">
        <v>212.8</v>
      </c>
    </row>
    <row r="24" spans="1:14" ht="47.25" customHeight="1" thickBot="1">
      <c r="A24" s="391" t="s">
        <v>51</v>
      </c>
      <c r="B24" s="392"/>
      <c r="C24" s="355">
        <v>900</v>
      </c>
      <c r="D24" s="363"/>
      <c r="E24" s="141" t="s">
        <v>248</v>
      </c>
      <c r="F24" s="141" t="s">
        <v>250</v>
      </c>
      <c r="G24" s="141" t="s">
        <v>248</v>
      </c>
      <c r="H24" s="6">
        <v>0</v>
      </c>
      <c r="I24" s="210">
        <v>24</v>
      </c>
      <c r="J24" s="206">
        <v>41120</v>
      </c>
      <c r="K24" s="6">
        <v>200</v>
      </c>
      <c r="L24" s="10">
        <v>987.2</v>
      </c>
      <c r="M24" s="10">
        <v>617.6</v>
      </c>
      <c r="N24" s="10">
        <v>617.6</v>
      </c>
    </row>
    <row r="25" spans="1:14" ht="47.25" customHeight="1" thickBot="1">
      <c r="A25" s="391" t="s">
        <v>52</v>
      </c>
      <c r="B25" s="392"/>
      <c r="C25" s="355">
        <v>900</v>
      </c>
      <c r="D25" s="363"/>
      <c r="E25" s="141" t="s">
        <v>248</v>
      </c>
      <c r="F25" s="141" t="s">
        <v>250</v>
      </c>
      <c r="G25" s="141" t="s">
        <v>248</v>
      </c>
      <c r="H25" s="6">
        <v>0</v>
      </c>
      <c r="I25" s="210">
        <v>24</v>
      </c>
      <c r="J25" s="206">
        <v>41120</v>
      </c>
      <c r="K25" s="6">
        <v>240</v>
      </c>
      <c r="L25" s="10">
        <v>987.2</v>
      </c>
      <c r="M25" s="10">
        <v>617.6</v>
      </c>
      <c r="N25" s="10">
        <v>617.6</v>
      </c>
    </row>
    <row r="26" spans="1:14" ht="16.5" customHeight="1" thickBot="1">
      <c r="A26" s="391" t="s">
        <v>53</v>
      </c>
      <c r="B26" s="392"/>
      <c r="C26" s="355">
        <v>900</v>
      </c>
      <c r="D26" s="363"/>
      <c r="E26" s="141" t="s">
        <v>248</v>
      </c>
      <c r="F26" s="141" t="s">
        <v>250</v>
      </c>
      <c r="G26" s="141" t="s">
        <v>248</v>
      </c>
      <c r="H26" s="6">
        <v>0</v>
      </c>
      <c r="I26" s="210">
        <v>24</v>
      </c>
      <c r="J26" s="206">
        <v>41120</v>
      </c>
      <c r="K26" s="5">
        <v>800</v>
      </c>
      <c r="L26" s="10">
        <v>100</v>
      </c>
      <c r="M26" s="10">
        <v>100</v>
      </c>
      <c r="N26" s="10">
        <v>100</v>
      </c>
    </row>
    <row r="27" spans="1:14" ht="31.5" customHeight="1" thickBot="1">
      <c r="A27" s="391" t="s">
        <v>54</v>
      </c>
      <c r="B27" s="392"/>
      <c r="C27" s="355">
        <v>900</v>
      </c>
      <c r="D27" s="363"/>
      <c r="E27" s="141" t="s">
        <v>248</v>
      </c>
      <c r="F27" s="141" t="s">
        <v>250</v>
      </c>
      <c r="G27" s="141" t="s">
        <v>248</v>
      </c>
      <c r="H27" s="6">
        <v>0</v>
      </c>
      <c r="I27" s="210">
        <v>24</v>
      </c>
      <c r="J27" s="206">
        <v>41120</v>
      </c>
      <c r="K27" s="6">
        <v>850</v>
      </c>
      <c r="L27" s="10">
        <v>100</v>
      </c>
      <c r="M27" s="10">
        <v>100</v>
      </c>
      <c r="N27" s="10">
        <v>100</v>
      </c>
    </row>
    <row r="28" spans="1:14" ht="157.5" customHeight="1" thickBot="1">
      <c r="A28" s="395" t="s">
        <v>55</v>
      </c>
      <c r="B28" s="396"/>
      <c r="C28" s="355">
        <v>900</v>
      </c>
      <c r="D28" s="363"/>
      <c r="E28" s="141" t="s">
        <v>248</v>
      </c>
      <c r="F28" s="141" t="s">
        <v>250</v>
      </c>
      <c r="G28" s="141" t="s">
        <v>248</v>
      </c>
      <c r="H28" s="6">
        <v>0</v>
      </c>
      <c r="I28" s="210">
        <v>24</v>
      </c>
      <c r="J28" s="210">
        <v>77150</v>
      </c>
      <c r="K28" s="6"/>
      <c r="L28" s="253">
        <v>2.7</v>
      </c>
      <c r="M28" s="254">
        <v>2.7</v>
      </c>
      <c r="N28" s="254">
        <v>2.7</v>
      </c>
    </row>
    <row r="29" spans="1:14" ht="47.25" customHeight="1" thickBot="1">
      <c r="A29" s="391" t="s">
        <v>51</v>
      </c>
      <c r="B29" s="392"/>
      <c r="C29" s="355">
        <v>900</v>
      </c>
      <c r="D29" s="363"/>
      <c r="E29" s="141" t="s">
        <v>248</v>
      </c>
      <c r="F29" s="141" t="s">
        <v>250</v>
      </c>
      <c r="G29" s="141" t="s">
        <v>248</v>
      </c>
      <c r="H29" s="6">
        <v>0</v>
      </c>
      <c r="I29" s="210">
        <v>24</v>
      </c>
      <c r="J29" s="210">
        <v>77150</v>
      </c>
      <c r="K29" s="6">
        <v>200</v>
      </c>
      <c r="L29" s="253">
        <v>2.7</v>
      </c>
      <c r="M29" s="254">
        <v>2.7</v>
      </c>
      <c r="N29" s="254">
        <v>2.7</v>
      </c>
    </row>
    <row r="30" spans="1:14" ht="47.25" customHeight="1" thickBot="1">
      <c r="A30" s="391" t="s">
        <v>52</v>
      </c>
      <c r="B30" s="392"/>
      <c r="C30" s="355">
        <v>900</v>
      </c>
      <c r="D30" s="363"/>
      <c r="E30" s="141" t="s">
        <v>248</v>
      </c>
      <c r="F30" s="141" t="s">
        <v>250</v>
      </c>
      <c r="G30" s="141" t="s">
        <v>248</v>
      </c>
      <c r="H30" s="6">
        <v>0</v>
      </c>
      <c r="I30" s="210">
        <v>24</v>
      </c>
      <c r="J30" s="210">
        <v>77150</v>
      </c>
      <c r="K30" s="6">
        <v>240</v>
      </c>
      <c r="L30" s="253">
        <v>2.7</v>
      </c>
      <c r="M30" s="254">
        <v>2.7</v>
      </c>
      <c r="N30" s="254">
        <v>2.7</v>
      </c>
    </row>
    <row r="31" spans="1:14" ht="135.75" customHeight="1" thickBot="1">
      <c r="A31" s="300"/>
      <c r="B31" s="304" t="s">
        <v>516</v>
      </c>
      <c r="C31" s="298" t="s">
        <v>336</v>
      </c>
      <c r="D31" s="299"/>
      <c r="E31" s="141" t="s">
        <v>248</v>
      </c>
      <c r="F31" s="141" t="s">
        <v>250</v>
      </c>
      <c r="G31" s="141" t="s">
        <v>248</v>
      </c>
      <c r="H31" s="6">
        <v>0</v>
      </c>
      <c r="I31" s="210">
        <v>24</v>
      </c>
      <c r="J31" s="210">
        <v>77580</v>
      </c>
      <c r="K31" s="6"/>
      <c r="L31" s="253">
        <v>1.9</v>
      </c>
      <c r="M31" s="253">
        <v>1.9</v>
      </c>
      <c r="N31" s="253">
        <v>1.9</v>
      </c>
    </row>
    <row r="32" spans="1:14" ht="47.25" customHeight="1" thickBot="1">
      <c r="A32" s="300"/>
      <c r="B32" s="303" t="s">
        <v>51</v>
      </c>
      <c r="C32" s="298" t="s">
        <v>336</v>
      </c>
      <c r="D32" s="299"/>
      <c r="E32" s="141" t="s">
        <v>248</v>
      </c>
      <c r="F32" s="141" t="s">
        <v>250</v>
      </c>
      <c r="G32" s="141" t="s">
        <v>248</v>
      </c>
      <c r="H32" s="6">
        <v>0</v>
      </c>
      <c r="I32" s="210">
        <v>24</v>
      </c>
      <c r="J32" s="210">
        <v>77580</v>
      </c>
      <c r="K32" s="6">
        <v>100</v>
      </c>
      <c r="L32" s="253">
        <v>1.9</v>
      </c>
      <c r="M32" s="253">
        <v>1.9</v>
      </c>
      <c r="N32" s="253">
        <v>1.9</v>
      </c>
    </row>
    <row r="33" spans="1:14" ht="47.25" customHeight="1" thickBot="1">
      <c r="A33" s="300"/>
      <c r="B33" s="303" t="s">
        <v>52</v>
      </c>
      <c r="C33" s="298" t="s">
        <v>336</v>
      </c>
      <c r="D33" s="299"/>
      <c r="E33" s="141" t="s">
        <v>248</v>
      </c>
      <c r="F33" s="141" t="s">
        <v>250</v>
      </c>
      <c r="G33" s="141" t="s">
        <v>248</v>
      </c>
      <c r="H33" s="6">
        <v>0</v>
      </c>
      <c r="I33" s="210">
        <v>24</v>
      </c>
      <c r="J33" s="210">
        <v>77580</v>
      </c>
      <c r="K33" s="6">
        <v>120</v>
      </c>
      <c r="L33" s="253">
        <v>1.9</v>
      </c>
      <c r="M33" s="253">
        <v>1.9</v>
      </c>
      <c r="N33" s="253">
        <v>1.9</v>
      </c>
    </row>
    <row r="34" spans="1:14" ht="141.75" customHeight="1" thickBot="1">
      <c r="A34" s="395" t="s">
        <v>44</v>
      </c>
      <c r="B34" s="396"/>
      <c r="C34" s="355">
        <v>900</v>
      </c>
      <c r="D34" s="363"/>
      <c r="E34" s="141" t="s">
        <v>248</v>
      </c>
      <c r="F34" s="141" t="s">
        <v>250</v>
      </c>
      <c r="G34" s="141" t="s">
        <v>248</v>
      </c>
      <c r="H34" s="6">
        <v>0</v>
      </c>
      <c r="I34" s="210">
        <v>25</v>
      </c>
      <c r="J34" s="206"/>
      <c r="K34" s="6"/>
      <c r="L34" s="283">
        <f>L35+L38+L41+L50+L44+L47</f>
        <v>12969.999999999998</v>
      </c>
      <c r="M34" s="283">
        <f>M35+M38+M41+M50+M44+M47</f>
        <v>11919.9</v>
      </c>
      <c r="N34" s="283">
        <f>N35+N38+N41+N50+N44+N47</f>
        <v>10119.9</v>
      </c>
    </row>
    <row r="35" spans="1:14" ht="47.25" customHeight="1" thickBot="1">
      <c r="A35" s="391" t="s">
        <v>56</v>
      </c>
      <c r="B35" s="392"/>
      <c r="C35" s="355">
        <v>900</v>
      </c>
      <c r="D35" s="363"/>
      <c r="E35" s="141" t="s">
        <v>248</v>
      </c>
      <c r="F35" s="141" t="s">
        <v>250</v>
      </c>
      <c r="G35" s="141" t="s">
        <v>248</v>
      </c>
      <c r="H35" s="6">
        <v>0</v>
      </c>
      <c r="I35" s="210">
        <v>25</v>
      </c>
      <c r="J35" s="206">
        <v>41110</v>
      </c>
      <c r="K35" s="6"/>
      <c r="L35" s="10">
        <v>12550</v>
      </c>
      <c r="M35" s="10">
        <v>11500</v>
      </c>
      <c r="N35" s="10">
        <v>9700</v>
      </c>
    </row>
    <row r="36" spans="1:14" ht="110.25" customHeight="1" thickBot="1">
      <c r="A36" s="391" t="s">
        <v>46</v>
      </c>
      <c r="B36" s="392"/>
      <c r="C36" s="355">
        <v>900</v>
      </c>
      <c r="D36" s="363"/>
      <c r="E36" s="141" t="s">
        <v>248</v>
      </c>
      <c r="F36" s="141" t="s">
        <v>250</v>
      </c>
      <c r="G36" s="141" t="s">
        <v>248</v>
      </c>
      <c r="H36" s="6">
        <v>0</v>
      </c>
      <c r="I36" s="210">
        <v>25</v>
      </c>
      <c r="J36" s="206">
        <v>41110</v>
      </c>
      <c r="K36" s="6">
        <v>100</v>
      </c>
      <c r="L36" s="10">
        <v>12550</v>
      </c>
      <c r="M36" s="10">
        <v>11500</v>
      </c>
      <c r="N36" s="10">
        <v>9700</v>
      </c>
    </row>
    <row r="37" spans="1:14" ht="47.25" customHeight="1" thickBot="1">
      <c r="A37" s="391" t="s">
        <v>47</v>
      </c>
      <c r="B37" s="392"/>
      <c r="C37" s="355">
        <v>900</v>
      </c>
      <c r="D37" s="363"/>
      <c r="E37" s="141" t="s">
        <v>248</v>
      </c>
      <c r="F37" s="141" t="s">
        <v>250</v>
      </c>
      <c r="G37" s="141" t="s">
        <v>248</v>
      </c>
      <c r="H37" s="6">
        <v>0</v>
      </c>
      <c r="I37" s="210">
        <v>25</v>
      </c>
      <c r="J37" s="206">
        <v>41110</v>
      </c>
      <c r="K37" s="6">
        <v>120</v>
      </c>
      <c r="L37" s="10">
        <v>12550</v>
      </c>
      <c r="M37" s="10">
        <v>11500</v>
      </c>
      <c r="N37" s="10">
        <v>9700</v>
      </c>
    </row>
    <row r="38" spans="1:14" ht="94.5" customHeight="1" thickBot="1">
      <c r="A38" s="391" t="s">
        <v>57</v>
      </c>
      <c r="B38" s="392"/>
      <c r="C38" s="355">
        <v>900</v>
      </c>
      <c r="D38" s="363"/>
      <c r="E38" s="141" t="s">
        <v>248</v>
      </c>
      <c r="F38" s="141" t="s">
        <v>250</v>
      </c>
      <c r="G38" s="141" t="s">
        <v>248</v>
      </c>
      <c r="H38" s="6">
        <v>0</v>
      </c>
      <c r="I38" s="210">
        <v>25</v>
      </c>
      <c r="J38" s="206">
        <v>77020</v>
      </c>
      <c r="K38" s="6"/>
      <c r="L38" s="255">
        <v>82.8</v>
      </c>
      <c r="M38" s="255">
        <v>82.9</v>
      </c>
      <c r="N38" s="255">
        <v>82.9</v>
      </c>
    </row>
    <row r="39" spans="1:14" ht="110.25" customHeight="1" thickBot="1">
      <c r="A39" s="391" t="s">
        <v>46</v>
      </c>
      <c r="B39" s="392"/>
      <c r="C39" s="355">
        <v>900</v>
      </c>
      <c r="D39" s="363"/>
      <c r="E39" s="141" t="s">
        <v>248</v>
      </c>
      <c r="F39" s="141" t="s">
        <v>250</v>
      </c>
      <c r="G39" s="141" t="s">
        <v>248</v>
      </c>
      <c r="H39" s="6">
        <v>0</v>
      </c>
      <c r="I39" s="210">
        <v>25</v>
      </c>
      <c r="J39" s="206">
        <v>77020</v>
      </c>
      <c r="K39" s="6">
        <v>100</v>
      </c>
      <c r="L39" s="255">
        <v>82.8</v>
      </c>
      <c r="M39" s="255">
        <v>82.9</v>
      </c>
      <c r="N39" s="255">
        <v>82.9</v>
      </c>
    </row>
    <row r="40" spans="1:14" ht="47.25" customHeight="1" thickBot="1">
      <c r="A40" s="391" t="s">
        <v>47</v>
      </c>
      <c r="B40" s="392"/>
      <c r="C40" s="355">
        <v>900</v>
      </c>
      <c r="D40" s="363"/>
      <c r="E40" s="141" t="s">
        <v>248</v>
      </c>
      <c r="F40" s="141" t="s">
        <v>250</v>
      </c>
      <c r="G40" s="141" t="s">
        <v>248</v>
      </c>
      <c r="H40" s="6">
        <v>0</v>
      </c>
      <c r="I40" s="210">
        <v>25</v>
      </c>
      <c r="J40" s="206">
        <v>77020</v>
      </c>
      <c r="K40" s="6">
        <v>120</v>
      </c>
      <c r="L40" s="255">
        <v>82.8</v>
      </c>
      <c r="M40" s="255">
        <v>82.9</v>
      </c>
      <c r="N40" s="255">
        <v>82.9</v>
      </c>
    </row>
    <row r="41" spans="1:14" ht="173.25" customHeight="1" thickBot="1">
      <c r="A41" s="395" t="s">
        <v>58</v>
      </c>
      <c r="B41" s="396"/>
      <c r="C41" s="355">
        <v>900</v>
      </c>
      <c r="D41" s="363"/>
      <c r="E41" s="141" t="s">
        <v>248</v>
      </c>
      <c r="F41" s="141" t="s">
        <v>250</v>
      </c>
      <c r="G41" s="141" t="s">
        <v>248</v>
      </c>
      <c r="H41" s="6">
        <v>0</v>
      </c>
      <c r="I41" s="210">
        <v>25</v>
      </c>
      <c r="J41" s="206">
        <v>77030</v>
      </c>
      <c r="K41" s="6"/>
      <c r="L41" s="257">
        <v>108.8</v>
      </c>
      <c r="M41" s="258">
        <v>108.8</v>
      </c>
      <c r="N41" s="258">
        <v>108.8</v>
      </c>
    </row>
    <row r="42" spans="1:14" ht="110.25" customHeight="1" thickBot="1">
      <c r="A42" s="391" t="s">
        <v>46</v>
      </c>
      <c r="B42" s="392"/>
      <c r="C42" s="355">
        <v>900</v>
      </c>
      <c r="D42" s="363"/>
      <c r="E42" s="141" t="s">
        <v>248</v>
      </c>
      <c r="F42" s="141" t="s">
        <v>250</v>
      </c>
      <c r="G42" s="141" t="s">
        <v>248</v>
      </c>
      <c r="H42" s="6">
        <v>0</v>
      </c>
      <c r="I42" s="210">
        <v>25</v>
      </c>
      <c r="J42" s="206">
        <v>77030</v>
      </c>
      <c r="K42" s="6">
        <v>100</v>
      </c>
      <c r="L42" s="257">
        <v>108.8</v>
      </c>
      <c r="M42" s="258">
        <v>108.8</v>
      </c>
      <c r="N42" s="258">
        <v>108.8</v>
      </c>
    </row>
    <row r="43" spans="1:14" ht="47.25" customHeight="1" thickBot="1">
      <c r="A43" s="391" t="s">
        <v>47</v>
      </c>
      <c r="B43" s="392"/>
      <c r="C43" s="355">
        <v>900</v>
      </c>
      <c r="D43" s="363"/>
      <c r="E43" s="141" t="s">
        <v>248</v>
      </c>
      <c r="F43" s="141" t="s">
        <v>250</v>
      </c>
      <c r="G43" s="141" t="s">
        <v>248</v>
      </c>
      <c r="H43" s="6">
        <v>0</v>
      </c>
      <c r="I43" s="210">
        <v>25</v>
      </c>
      <c r="J43" s="206">
        <v>77030</v>
      </c>
      <c r="K43" s="6">
        <v>120</v>
      </c>
      <c r="L43" s="257">
        <v>108.8</v>
      </c>
      <c r="M43" s="258">
        <v>108.8</v>
      </c>
      <c r="N43" s="258">
        <v>108.8</v>
      </c>
    </row>
    <row r="44" spans="1:14" ht="110.25" customHeight="1" thickBot="1">
      <c r="A44" s="391" t="s">
        <v>59</v>
      </c>
      <c r="B44" s="392"/>
      <c r="C44" s="355">
        <v>900</v>
      </c>
      <c r="D44" s="363"/>
      <c r="E44" s="141" t="s">
        <v>248</v>
      </c>
      <c r="F44" s="141" t="s">
        <v>250</v>
      </c>
      <c r="G44" s="141" t="s">
        <v>248</v>
      </c>
      <c r="H44" s="6">
        <v>0</v>
      </c>
      <c r="I44" s="210">
        <v>25</v>
      </c>
      <c r="J44" s="206">
        <v>77510</v>
      </c>
      <c r="K44" s="6"/>
      <c r="L44" s="258">
        <v>107.4</v>
      </c>
      <c r="M44" s="258">
        <v>107</v>
      </c>
      <c r="N44" s="10">
        <v>107</v>
      </c>
    </row>
    <row r="45" spans="1:14" ht="110.25" customHeight="1" thickBot="1">
      <c r="A45" s="391" t="s">
        <v>46</v>
      </c>
      <c r="B45" s="392"/>
      <c r="C45" s="355">
        <v>900</v>
      </c>
      <c r="D45" s="363"/>
      <c r="E45" s="141" t="s">
        <v>248</v>
      </c>
      <c r="F45" s="141" t="s">
        <v>250</v>
      </c>
      <c r="G45" s="141" t="s">
        <v>248</v>
      </c>
      <c r="H45" s="6">
        <v>0</v>
      </c>
      <c r="I45" s="210">
        <v>25</v>
      </c>
      <c r="J45" s="206">
        <v>77510</v>
      </c>
      <c r="K45" s="6">
        <v>100</v>
      </c>
      <c r="L45" s="258">
        <v>107.4</v>
      </c>
      <c r="M45" s="258">
        <v>107</v>
      </c>
      <c r="N45" s="10">
        <v>107</v>
      </c>
    </row>
    <row r="46" spans="1:14" ht="47.25" customHeight="1" thickBot="1">
      <c r="A46" s="391" t="s">
        <v>47</v>
      </c>
      <c r="B46" s="392"/>
      <c r="C46" s="355">
        <v>900</v>
      </c>
      <c r="D46" s="363"/>
      <c r="E46" s="141" t="s">
        <v>248</v>
      </c>
      <c r="F46" s="141" t="s">
        <v>250</v>
      </c>
      <c r="G46" s="141" t="s">
        <v>248</v>
      </c>
      <c r="H46" s="6">
        <v>0</v>
      </c>
      <c r="I46" s="210">
        <v>25</v>
      </c>
      <c r="J46" s="206">
        <v>77510</v>
      </c>
      <c r="K46" s="6">
        <v>120</v>
      </c>
      <c r="L46" s="258">
        <v>107.4</v>
      </c>
      <c r="M46" s="258">
        <v>107</v>
      </c>
      <c r="N46" s="10">
        <v>107</v>
      </c>
    </row>
    <row r="47" spans="1:14" ht="166.5" customHeight="1" thickBot="1">
      <c r="A47" s="395" t="s">
        <v>60</v>
      </c>
      <c r="B47" s="396"/>
      <c r="C47" s="355">
        <v>900</v>
      </c>
      <c r="D47" s="363"/>
      <c r="E47" s="141" t="s">
        <v>248</v>
      </c>
      <c r="F47" s="141" t="s">
        <v>250</v>
      </c>
      <c r="G47" s="141" t="s">
        <v>248</v>
      </c>
      <c r="H47" s="6">
        <v>0</v>
      </c>
      <c r="I47" s="210">
        <v>25</v>
      </c>
      <c r="J47" s="206">
        <v>77540</v>
      </c>
      <c r="K47" s="6"/>
      <c r="L47" s="259">
        <v>101</v>
      </c>
      <c r="M47" s="260">
        <v>101.2</v>
      </c>
      <c r="N47" s="256">
        <v>101.2</v>
      </c>
    </row>
    <row r="48" spans="1:14" ht="110.25" customHeight="1" thickBot="1">
      <c r="A48" s="391" t="s">
        <v>46</v>
      </c>
      <c r="B48" s="392"/>
      <c r="C48" s="355">
        <v>900</v>
      </c>
      <c r="D48" s="363"/>
      <c r="E48" s="141" t="s">
        <v>248</v>
      </c>
      <c r="F48" s="141" t="s">
        <v>250</v>
      </c>
      <c r="G48" s="141" t="s">
        <v>248</v>
      </c>
      <c r="H48" s="6">
        <v>0</v>
      </c>
      <c r="I48" s="210">
        <v>25</v>
      </c>
      <c r="J48" s="210">
        <v>77540</v>
      </c>
      <c r="K48" s="6">
        <v>100</v>
      </c>
      <c r="L48" s="259">
        <v>101</v>
      </c>
      <c r="M48" s="260">
        <v>101.2</v>
      </c>
      <c r="N48" s="256">
        <v>101.2</v>
      </c>
    </row>
    <row r="49" spans="1:14" ht="47.25" customHeight="1" thickBot="1">
      <c r="A49" s="391" t="s">
        <v>47</v>
      </c>
      <c r="B49" s="416"/>
      <c r="C49" s="359">
        <v>900</v>
      </c>
      <c r="D49" s="360"/>
      <c r="E49" s="141" t="s">
        <v>248</v>
      </c>
      <c r="F49" s="141" t="s">
        <v>250</v>
      </c>
      <c r="G49" s="141" t="s">
        <v>248</v>
      </c>
      <c r="H49" s="6">
        <v>0</v>
      </c>
      <c r="I49" s="210">
        <v>25</v>
      </c>
      <c r="J49" s="206">
        <v>77540</v>
      </c>
      <c r="K49" s="6">
        <v>120</v>
      </c>
      <c r="L49" s="259">
        <v>101</v>
      </c>
      <c r="M49" s="260">
        <v>101.2</v>
      </c>
      <c r="N49" s="256">
        <v>101.2</v>
      </c>
    </row>
    <row r="50" spans="1:14" ht="152.25" customHeight="1" thickBot="1">
      <c r="A50" s="301"/>
      <c r="B50" s="304" t="s">
        <v>516</v>
      </c>
      <c r="C50" s="368">
        <v>900</v>
      </c>
      <c r="D50" s="368"/>
      <c r="E50" s="141" t="s">
        <v>248</v>
      </c>
      <c r="F50" s="141" t="s">
        <v>250</v>
      </c>
      <c r="G50" s="141" t="s">
        <v>248</v>
      </c>
      <c r="H50" s="6">
        <v>0</v>
      </c>
      <c r="I50" s="210">
        <v>25</v>
      </c>
      <c r="J50" s="210">
        <v>77580</v>
      </c>
      <c r="K50" s="105"/>
      <c r="L50" s="257">
        <v>20</v>
      </c>
      <c r="M50" s="258">
        <v>20</v>
      </c>
      <c r="N50" s="258">
        <v>20</v>
      </c>
    </row>
    <row r="51" spans="1:14" ht="132" customHeight="1" thickBot="1">
      <c r="A51" s="301"/>
      <c r="B51" s="302" t="s">
        <v>46</v>
      </c>
      <c r="C51" s="368">
        <v>900</v>
      </c>
      <c r="D51" s="368"/>
      <c r="E51" s="141" t="s">
        <v>248</v>
      </c>
      <c r="F51" s="141" t="s">
        <v>250</v>
      </c>
      <c r="G51" s="141" t="s">
        <v>248</v>
      </c>
      <c r="H51" s="6">
        <v>0</v>
      </c>
      <c r="I51" s="210">
        <v>25</v>
      </c>
      <c r="J51" s="210">
        <v>77580</v>
      </c>
      <c r="K51" s="105">
        <v>100</v>
      </c>
      <c r="L51" s="257">
        <v>20</v>
      </c>
      <c r="M51" s="258">
        <v>20</v>
      </c>
      <c r="N51" s="258">
        <v>20</v>
      </c>
    </row>
    <row r="52" spans="1:14" ht="47.25" customHeight="1" thickBot="1">
      <c r="A52" s="301"/>
      <c r="B52" s="302" t="s">
        <v>47</v>
      </c>
      <c r="C52" s="368">
        <v>900</v>
      </c>
      <c r="D52" s="368"/>
      <c r="E52" s="141" t="s">
        <v>248</v>
      </c>
      <c r="F52" s="141" t="s">
        <v>250</v>
      </c>
      <c r="G52" s="141" t="s">
        <v>248</v>
      </c>
      <c r="H52" s="6">
        <v>0</v>
      </c>
      <c r="I52" s="210">
        <v>25</v>
      </c>
      <c r="J52" s="210">
        <v>77580</v>
      </c>
      <c r="K52" s="105">
        <v>120</v>
      </c>
      <c r="L52" s="257">
        <v>20</v>
      </c>
      <c r="M52" s="258">
        <v>20</v>
      </c>
      <c r="N52" s="258">
        <v>20</v>
      </c>
    </row>
    <row r="53" spans="1:14" ht="49.5" customHeight="1">
      <c r="A53" s="415" t="s">
        <v>61</v>
      </c>
      <c r="B53" s="419"/>
      <c r="C53" s="374">
        <v>900</v>
      </c>
      <c r="D53" s="414"/>
      <c r="E53" s="347" t="s">
        <v>248</v>
      </c>
      <c r="F53" s="351" t="s">
        <v>250</v>
      </c>
      <c r="G53" s="351" t="s">
        <v>249</v>
      </c>
      <c r="H53" s="349"/>
      <c r="I53" s="349"/>
      <c r="J53" s="353"/>
      <c r="K53" s="349"/>
      <c r="L53" s="475">
        <v>73</v>
      </c>
      <c r="M53" s="481">
        <v>73.2</v>
      </c>
      <c r="N53" s="485">
        <v>73.2</v>
      </c>
    </row>
    <row r="54" spans="1:14" ht="15.75" customHeight="1" thickBot="1">
      <c r="A54" s="417"/>
      <c r="B54" s="418"/>
      <c r="C54" s="361"/>
      <c r="D54" s="371"/>
      <c r="E54" s="348"/>
      <c r="F54" s="352"/>
      <c r="G54" s="352"/>
      <c r="H54" s="350"/>
      <c r="I54" s="350"/>
      <c r="J54" s="354"/>
      <c r="K54" s="350"/>
      <c r="L54" s="476"/>
      <c r="M54" s="482"/>
      <c r="N54" s="486"/>
    </row>
    <row r="55" spans="1:14" ht="78.75" customHeight="1" thickBot="1">
      <c r="A55" s="391" t="s">
        <v>62</v>
      </c>
      <c r="B55" s="392"/>
      <c r="C55" s="355">
        <v>900</v>
      </c>
      <c r="D55" s="363"/>
      <c r="E55" s="141" t="s">
        <v>248</v>
      </c>
      <c r="F55" s="141" t="s">
        <v>250</v>
      </c>
      <c r="G55" s="141" t="s">
        <v>249</v>
      </c>
      <c r="H55" s="6">
        <v>0</v>
      </c>
      <c r="I55" s="237" t="s">
        <v>251</v>
      </c>
      <c r="J55" s="206"/>
      <c r="K55" s="6"/>
      <c r="L55" s="255">
        <v>73</v>
      </c>
      <c r="M55" s="255">
        <v>73.2</v>
      </c>
      <c r="N55" s="10">
        <v>73.2</v>
      </c>
    </row>
    <row r="56" spans="1:14" ht="15.75">
      <c r="A56" s="415"/>
      <c r="B56" s="416"/>
      <c r="C56" s="359" t="s">
        <v>336</v>
      </c>
      <c r="D56" s="370"/>
      <c r="E56" s="364" t="s">
        <v>248</v>
      </c>
      <c r="F56" s="351" t="s">
        <v>250</v>
      </c>
      <c r="G56" s="351" t="s">
        <v>249</v>
      </c>
      <c r="H56" s="349">
        <v>0</v>
      </c>
      <c r="I56" s="351" t="s">
        <v>251</v>
      </c>
      <c r="J56" s="349">
        <v>77550</v>
      </c>
      <c r="K56" s="349"/>
      <c r="L56" s="475">
        <v>73</v>
      </c>
      <c r="M56" s="481">
        <v>73.2</v>
      </c>
      <c r="N56" s="485">
        <v>73.2</v>
      </c>
    </row>
    <row r="57" spans="1:14" ht="126" customHeight="1" thickBot="1">
      <c r="A57" s="417" t="s">
        <v>63</v>
      </c>
      <c r="B57" s="418"/>
      <c r="C57" s="361"/>
      <c r="D57" s="371"/>
      <c r="E57" s="420"/>
      <c r="F57" s="352"/>
      <c r="G57" s="352"/>
      <c r="H57" s="350"/>
      <c r="I57" s="352"/>
      <c r="J57" s="350"/>
      <c r="K57" s="350"/>
      <c r="L57" s="476"/>
      <c r="M57" s="482"/>
      <c r="N57" s="486"/>
    </row>
    <row r="58" spans="1:14" ht="110.25" customHeight="1" thickBot="1">
      <c r="A58" s="391" t="s">
        <v>46</v>
      </c>
      <c r="B58" s="392"/>
      <c r="C58" s="355">
        <v>900</v>
      </c>
      <c r="D58" s="363"/>
      <c r="E58" s="141" t="s">
        <v>248</v>
      </c>
      <c r="F58" s="141" t="s">
        <v>250</v>
      </c>
      <c r="G58" s="141" t="s">
        <v>249</v>
      </c>
      <c r="H58" s="6">
        <v>0</v>
      </c>
      <c r="I58" s="237" t="s">
        <v>251</v>
      </c>
      <c r="J58" s="206">
        <v>77550</v>
      </c>
      <c r="K58" s="6">
        <v>100</v>
      </c>
      <c r="L58" s="255">
        <v>73</v>
      </c>
      <c r="M58" s="255">
        <v>73.2</v>
      </c>
      <c r="N58" s="10">
        <v>73.2</v>
      </c>
    </row>
    <row r="59" spans="1:14" ht="47.25" customHeight="1" thickBot="1">
      <c r="A59" s="391" t="s">
        <v>47</v>
      </c>
      <c r="B59" s="392"/>
      <c r="C59" s="355">
        <v>900</v>
      </c>
      <c r="D59" s="363"/>
      <c r="E59" s="141" t="s">
        <v>248</v>
      </c>
      <c r="F59" s="141" t="s">
        <v>250</v>
      </c>
      <c r="G59" s="141" t="s">
        <v>249</v>
      </c>
      <c r="H59" s="6">
        <v>0</v>
      </c>
      <c r="I59" s="237" t="s">
        <v>251</v>
      </c>
      <c r="J59" s="206">
        <v>77550</v>
      </c>
      <c r="K59" s="6">
        <v>120</v>
      </c>
      <c r="L59" s="255">
        <v>73</v>
      </c>
      <c r="M59" s="255">
        <v>73.2</v>
      </c>
      <c r="N59" s="10">
        <v>73.2</v>
      </c>
    </row>
    <row r="60" spans="1:14" ht="47.25" customHeight="1" thickBot="1">
      <c r="A60" s="391" t="s">
        <v>64</v>
      </c>
      <c r="B60" s="392"/>
      <c r="C60" s="355">
        <v>900</v>
      </c>
      <c r="D60" s="363"/>
      <c r="E60" s="141" t="s">
        <v>248</v>
      </c>
      <c r="F60" s="141" t="s">
        <v>250</v>
      </c>
      <c r="G60" s="141" t="s">
        <v>250</v>
      </c>
      <c r="H60" s="6"/>
      <c r="I60" s="237"/>
      <c r="J60" s="206"/>
      <c r="K60" s="6"/>
      <c r="L60" s="255">
        <v>10.7</v>
      </c>
      <c r="M60" s="255">
        <v>10.7</v>
      </c>
      <c r="N60" s="10">
        <v>10.8</v>
      </c>
    </row>
    <row r="61" spans="1:14" ht="31.5" customHeight="1" thickBot="1">
      <c r="A61" s="391" t="s">
        <v>65</v>
      </c>
      <c r="B61" s="392"/>
      <c r="C61" s="355">
        <v>900</v>
      </c>
      <c r="D61" s="363"/>
      <c r="E61" s="141" t="s">
        <v>248</v>
      </c>
      <c r="F61" s="141" t="s">
        <v>250</v>
      </c>
      <c r="G61" s="141" t="s">
        <v>250</v>
      </c>
      <c r="H61" s="6">
        <v>0</v>
      </c>
      <c r="I61" s="237" t="s">
        <v>249</v>
      </c>
      <c r="J61" s="206"/>
      <c r="K61" s="105"/>
      <c r="L61" s="255">
        <v>10.7</v>
      </c>
      <c r="M61" s="255">
        <v>10.7</v>
      </c>
      <c r="N61" s="10">
        <v>10.8</v>
      </c>
    </row>
    <row r="62" spans="1:14" ht="141.75" customHeight="1" thickBot="1">
      <c r="A62" s="395" t="s">
        <v>66</v>
      </c>
      <c r="B62" s="396"/>
      <c r="C62" s="355">
        <v>900</v>
      </c>
      <c r="D62" s="363"/>
      <c r="E62" s="141" t="s">
        <v>248</v>
      </c>
      <c r="F62" s="141" t="s">
        <v>250</v>
      </c>
      <c r="G62" s="141" t="s">
        <v>250</v>
      </c>
      <c r="H62" s="6">
        <v>0</v>
      </c>
      <c r="I62" s="237" t="s">
        <v>249</v>
      </c>
      <c r="J62" s="306" t="s">
        <v>252</v>
      </c>
      <c r="K62" s="107"/>
      <c r="L62" s="255">
        <v>10.7</v>
      </c>
      <c r="M62" s="255">
        <v>10.7</v>
      </c>
      <c r="N62" s="10">
        <v>10.8</v>
      </c>
    </row>
    <row r="63" spans="1:14" ht="110.25" customHeight="1" thickBot="1">
      <c r="A63" s="391" t="s">
        <v>46</v>
      </c>
      <c r="B63" s="392"/>
      <c r="C63" s="359">
        <v>900</v>
      </c>
      <c r="D63" s="360"/>
      <c r="E63" s="143" t="s">
        <v>248</v>
      </c>
      <c r="F63" s="143" t="s">
        <v>250</v>
      </c>
      <c r="G63" s="143" t="s">
        <v>250</v>
      </c>
      <c r="H63" s="105">
        <v>0</v>
      </c>
      <c r="I63" s="221" t="s">
        <v>249</v>
      </c>
      <c r="J63" s="223" t="s">
        <v>252</v>
      </c>
      <c r="K63" s="307">
        <v>100</v>
      </c>
      <c r="L63" s="255">
        <v>10.7</v>
      </c>
      <c r="M63" s="255">
        <v>10.7</v>
      </c>
      <c r="N63" s="10">
        <v>10.8</v>
      </c>
    </row>
    <row r="64" spans="1:14" ht="47.25" customHeight="1" thickBot="1">
      <c r="A64" s="391" t="s">
        <v>47</v>
      </c>
      <c r="B64" s="421"/>
      <c r="C64" s="368">
        <v>900</v>
      </c>
      <c r="D64" s="368"/>
      <c r="E64" s="143" t="s">
        <v>248</v>
      </c>
      <c r="F64" s="143" t="s">
        <v>250</v>
      </c>
      <c r="G64" s="143" t="s">
        <v>250</v>
      </c>
      <c r="H64" s="105">
        <v>0</v>
      </c>
      <c r="I64" s="221" t="s">
        <v>249</v>
      </c>
      <c r="J64" s="223" t="s">
        <v>252</v>
      </c>
      <c r="K64" s="105">
        <v>120</v>
      </c>
      <c r="L64" s="255">
        <v>10.7</v>
      </c>
      <c r="M64" s="255">
        <v>10.7</v>
      </c>
      <c r="N64" s="10">
        <v>10.8</v>
      </c>
    </row>
    <row r="65" spans="1:14" ht="58.5" customHeight="1" thickBot="1">
      <c r="A65" s="391" t="s">
        <v>554</v>
      </c>
      <c r="B65" s="392"/>
      <c r="C65" s="361">
        <v>900</v>
      </c>
      <c r="D65" s="362"/>
      <c r="E65" s="151" t="s">
        <v>248</v>
      </c>
      <c r="F65" s="151" t="s">
        <v>250</v>
      </c>
      <c r="G65" s="151" t="s">
        <v>255</v>
      </c>
      <c r="H65" s="110"/>
      <c r="I65" s="305"/>
      <c r="J65" s="152"/>
      <c r="K65" s="110"/>
      <c r="L65" s="175">
        <v>0.8</v>
      </c>
      <c r="M65" s="10">
        <v>0.8</v>
      </c>
      <c r="N65" s="10">
        <v>0.8</v>
      </c>
    </row>
    <row r="66" spans="1:14" ht="101.25" customHeight="1" thickBot="1">
      <c r="A66" s="391" t="s">
        <v>555</v>
      </c>
      <c r="B66" s="392"/>
      <c r="C66" s="355">
        <v>900</v>
      </c>
      <c r="D66" s="363"/>
      <c r="E66" s="176" t="s">
        <v>248</v>
      </c>
      <c r="F66" s="176" t="s">
        <v>250</v>
      </c>
      <c r="G66" s="176" t="s">
        <v>255</v>
      </c>
      <c r="H66" s="146">
        <v>1</v>
      </c>
      <c r="I66" s="296" t="s">
        <v>254</v>
      </c>
      <c r="J66" s="297"/>
      <c r="K66" s="146"/>
      <c r="L66" s="10">
        <v>0.8</v>
      </c>
      <c r="M66" s="10">
        <v>0.8</v>
      </c>
      <c r="N66" s="10">
        <v>0.8</v>
      </c>
    </row>
    <row r="67" spans="1:14" ht="31.5" customHeight="1" thickBot="1">
      <c r="A67" s="410" t="s">
        <v>67</v>
      </c>
      <c r="B67" s="411"/>
      <c r="C67" s="359">
        <v>900</v>
      </c>
      <c r="D67" s="232"/>
      <c r="E67" s="364" t="s">
        <v>248</v>
      </c>
      <c r="F67" s="351" t="s">
        <v>250</v>
      </c>
      <c r="G67" s="351" t="s">
        <v>255</v>
      </c>
      <c r="H67" s="349">
        <v>1</v>
      </c>
      <c r="I67" s="351" t="s">
        <v>254</v>
      </c>
      <c r="J67" s="353">
        <v>77560</v>
      </c>
      <c r="K67" s="349"/>
      <c r="L67" s="408">
        <v>0.8</v>
      </c>
      <c r="M67" s="408">
        <v>0.8</v>
      </c>
      <c r="N67" s="408">
        <v>0.8</v>
      </c>
    </row>
    <row r="68" spans="1:14" ht="52.5" customHeight="1" thickBot="1">
      <c r="A68" s="412"/>
      <c r="B68" s="413"/>
      <c r="C68" s="361"/>
      <c r="D68" s="232"/>
      <c r="E68" s="420"/>
      <c r="F68" s="352"/>
      <c r="G68" s="352"/>
      <c r="H68" s="350"/>
      <c r="I68" s="352"/>
      <c r="J68" s="354"/>
      <c r="K68" s="350"/>
      <c r="L68" s="409"/>
      <c r="M68" s="409"/>
      <c r="N68" s="409"/>
    </row>
    <row r="69" spans="1:14" ht="110.25" customHeight="1" thickBot="1">
      <c r="A69" s="391" t="s">
        <v>51</v>
      </c>
      <c r="B69" s="392"/>
      <c r="C69" s="355">
        <v>900</v>
      </c>
      <c r="D69" s="363"/>
      <c r="E69" s="141" t="s">
        <v>248</v>
      </c>
      <c r="F69" s="141" t="s">
        <v>250</v>
      </c>
      <c r="G69" s="141" t="s">
        <v>255</v>
      </c>
      <c r="H69" s="6">
        <v>1</v>
      </c>
      <c r="I69" s="237" t="s">
        <v>254</v>
      </c>
      <c r="J69" s="206">
        <v>77560</v>
      </c>
      <c r="K69" s="6">
        <v>200</v>
      </c>
      <c r="L69" s="10">
        <v>0.8</v>
      </c>
      <c r="M69" s="10">
        <v>0.8</v>
      </c>
      <c r="N69" s="10">
        <v>0.8</v>
      </c>
    </row>
    <row r="70" spans="1:14" ht="47.25" customHeight="1" thickBot="1">
      <c r="A70" s="391" t="s">
        <v>52</v>
      </c>
      <c r="B70" s="392"/>
      <c r="C70" s="355">
        <v>900</v>
      </c>
      <c r="D70" s="363"/>
      <c r="E70" s="141" t="s">
        <v>248</v>
      </c>
      <c r="F70" s="141" t="s">
        <v>250</v>
      </c>
      <c r="G70" s="141" t="s">
        <v>255</v>
      </c>
      <c r="H70" s="6">
        <v>1</v>
      </c>
      <c r="I70" s="237" t="s">
        <v>254</v>
      </c>
      <c r="J70" s="206">
        <v>77560</v>
      </c>
      <c r="K70" s="6">
        <v>240</v>
      </c>
      <c r="L70" s="10">
        <v>0.8</v>
      </c>
      <c r="M70" s="10">
        <v>0.8</v>
      </c>
      <c r="N70" s="10">
        <v>0.8</v>
      </c>
    </row>
    <row r="71" spans="1:14" ht="16.5" thickBot="1">
      <c r="A71" s="391" t="s">
        <v>68</v>
      </c>
      <c r="B71" s="392"/>
      <c r="C71" s="355">
        <v>900</v>
      </c>
      <c r="D71" s="363"/>
      <c r="E71" s="141" t="s">
        <v>248</v>
      </c>
      <c r="F71" s="141" t="s">
        <v>256</v>
      </c>
      <c r="G71" s="141"/>
      <c r="H71" s="6"/>
      <c r="I71" s="210"/>
      <c r="J71" s="210"/>
      <c r="K71" s="11"/>
      <c r="L71" s="261">
        <v>9.5</v>
      </c>
      <c r="M71" s="10"/>
      <c r="N71" s="10"/>
    </row>
    <row r="72" spans="1:14" ht="48" customHeight="1" thickBot="1">
      <c r="A72" s="391" t="s">
        <v>554</v>
      </c>
      <c r="B72" s="392"/>
      <c r="C72" s="355">
        <v>900</v>
      </c>
      <c r="D72" s="363"/>
      <c r="E72" s="141" t="s">
        <v>248</v>
      </c>
      <c r="F72" s="141" t="s">
        <v>256</v>
      </c>
      <c r="G72" s="141" t="s">
        <v>255</v>
      </c>
      <c r="H72" s="6"/>
      <c r="I72" s="210"/>
      <c r="J72" s="206"/>
      <c r="K72" s="153"/>
      <c r="L72" s="263">
        <v>9.5</v>
      </c>
      <c r="M72" s="175"/>
      <c r="N72" s="10"/>
    </row>
    <row r="73" spans="1:14" ht="57.75" customHeight="1" thickBot="1">
      <c r="A73" s="391" t="s">
        <v>555</v>
      </c>
      <c r="B73" s="392"/>
      <c r="C73" s="355">
        <v>900</v>
      </c>
      <c r="D73" s="363"/>
      <c r="E73" s="141" t="s">
        <v>248</v>
      </c>
      <c r="F73" s="141" t="s">
        <v>256</v>
      </c>
      <c r="G73" s="141" t="s">
        <v>255</v>
      </c>
      <c r="H73" s="6">
        <v>1</v>
      </c>
      <c r="I73" s="237" t="s">
        <v>254</v>
      </c>
      <c r="J73" s="206"/>
      <c r="K73" s="153"/>
      <c r="L73" s="263">
        <v>9.5</v>
      </c>
      <c r="M73" s="175"/>
      <c r="N73" s="10"/>
    </row>
    <row r="74" spans="1:14" ht="94.5" customHeight="1" thickBot="1">
      <c r="A74" s="391" t="s">
        <v>69</v>
      </c>
      <c r="B74" s="392"/>
      <c r="C74" s="355">
        <v>900</v>
      </c>
      <c r="D74" s="363"/>
      <c r="E74" s="141" t="s">
        <v>248</v>
      </c>
      <c r="F74" s="141" t="s">
        <v>256</v>
      </c>
      <c r="G74" s="141" t="s">
        <v>255</v>
      </c>
      <c r="H74" s="6">
        <v>1</v>
      </c>
      <c r="I74" s="237" t="s">
        <v>254</v>
      </c>
      <c r="J74" s="206">
        <v>51200</v>
      </c>
      <c r="K74" s="153"/>
      <c r="L74" s="263">
        <v>9.5</v>
      </c>
      <c r="M74" s="175"/>
      <c r="N74" s="10"/>
    </row>
    <row r="75" spans="1:14" ht="47.25" customHeight="1" thickBot="1">
      <c r="A75" s="391" t="s">
        <v>51</v>
      </c>
      <c r="B75" s="392"/>
      <c r="C75" s="355">
        <v>900</v>
      </c>
      <c r="D75" s="363"/>
      <c r="E75" s="141" t="s">
        <v>248</v>
      </c>
      <c r="F75" s="141" t="s">
        <v>256</v>
      </c>
      <c r="G75" s="141" t="s">
        <v>255</v>
      </c>
      <c r="H75" s="6">
        <v>1</v>
      </c>
      <c r="I75" s="237" t="s">
        <v>254</v>
      </c>
      <c r="J75" s="210">
        <v>51200</v>
      </c>
      <c r="K75" s="153">
        <v>200</v>
      </c>
      <c r="L75" s="263">
        <v>9.5</v>
      </c>
      <c r="M75" s="175"/>
      <c r="N75" s="10"/>
    </row>
    <row r="76" spans="1:14" ht="47.25" customHeight="1" thickBot="1">
      <c r="A76" s="391" t="s">
        <v>52</v>
      </c>
      <c r="B76" s="392"/>
      <c r="C76" s="355">
        <v>900</v>
      </c>
      <c r="D76" s="363"/>
      <c r="E76" s="141" t="s">
        <v>248</v>
      </c>
      <c r="F76" s="141" t="s">
        <v>256</v>
      </c>
      <c r="G76" s="141" t="s">
        <v>255</v>
      </c>
      <c r="H76" s="6">
        <v>1</v>
      </c>
      <c r="I76" s="210">
        <v>0</v>
      </c>
      <c r="J76" s="210">
        <v>51200</v>
      </c>
      <c r="K76" s="153">
        <v>240</v>
      </c>
      <c r="L76" s="263">
        <v>9.5</v>
      </c>
      <c r="M76" s="175"/>
      <c r="N76" s="10"/>
    </row>
    <row r="77" spans="1:14" ht="16.5" customHeight="1" thickBot="1">
      <c r="A77" s="391" t="s">
        <v>70</v>
      </c>
      <c r="B77" s="392"/>
      <c r="C77" s="355">
        <v>900</v>
      </c>
      <c r="D77" s="363"/>
      <c r="E77" s="141" t="s">
        <v>248</v>
      </c>
      <c r="F77" s="141" t="s">
        <v>259</v>
      </c>
      <c r="G77" s="141"/>
      <c r="H77" s="6"/>
      <c r="I77" s="210"/>
      <c r="J77" s="206"/>
      <c r="K77" s="6"/>
      <c r="L77" s="262">
        <f>L80</f>
        <v>3547.7</v>
      </c>
      <c r="M77" s="262">
        <f>M80</f>
        <v>3775.1</v>
      </c>
      <c r="N77" s="262">
        <f>N80</f>
        <v>2907.4</v>
      </c>
    </row>
    <row r="78" spans="1:14" ht="51" customHeight="1" thickBot="1">
      <c r="A78" s="391" t="s">
        <v>554</v>
      </c>
      <c r="B78" s="392"/>
      <c r="C78" s="355">
        <v>900</v>
      </c>
      <c r="D78" s="363"/>
      <c r="E78" s="141" t="s">
        <v>248</v>
      </c>
      <c r="F78" s="141" t="s">
        <v>259</v>
      </c>
      <c r="G78" s="141" t="s">
        <v>255</v>
      </c>
      <c r="H78" s="6"/>
      <c r="I78" s="210"/>
      <c r="J78" s="206"/>
      <c r="K78" s="6"/>
      <c r="L78" s="10">
        <f>L77</f>
        <v>3547.7</v>
      </c>
      <c r="M78" s="10">
        <f t="shared" ref="M78:N78" si="0">M77</f>
        <v>3775.1</v>
      </c>
      <c r="N78" s="10">
        <f t="shared" si="0"/>
        <v>2907.4</v>
      </c>
    </row>
    <row r="79" spans="1:14" ht="71.25" customHeight="1" thickBot="1">
      <c r="A79" s="391" t="s">
        <v>555</v>
      </c>
      <c r="B79" s="392"/>
      <c r="C79" s="355">
        <v>900</v>
      </c>
      <c r="D79" s="363"/>
      <c r="E79" s="141" t="s">
        <v>248</v>
      </c>
      <c r="F79" s="141" t="s">
        <v>259</v>
      </c>
      <c r="G79" s="141" t="s">
        <v>255</v>
      </c>
      <c r="H79" s="6">
        <v>1</v>
      </c>
      <c r="I79" s="210"/>
      <c r="J79" s="206"/>
      <c r="K79" s="6"/>
      <c r="L79" s="10">
        <f>L80</f>
        <v>3547.7</v>
      </c>
      <c r="M79" s="10">
        <f t="shared" ref="M79:N79" si="1">M80</f>
        <v>3775.1</v>
      </c>
      <c r="N79" s="10">
        <f t="shared" si="1"/>
        <v>2907.4</v>
      </c>
    </row>
    <row r="80" spans="1:14" ht="31.5" customHeight="1" thickBot="1">
      <c r="A80" s="391" t="s">
        <v>71</v>
      </c>
      <c r="B80" s="392"/>
      <c r="C80" s="355">
        <v>900</v>
      </c>
      <c r="D80" s="363"/>
      <c r="E80" s="141" t="s">
        <v>248</v>
      </c>
      <c r="F80" s="141" t="s">
        <v>259</v>
      </c>
      <c r="G80" s="141" t="s">
        <v>255</v>
      </c>
      <c r="H80" s="6">
        <v>1</v>
      </c>
      <c r="I80" s="237" t="s">
        <v>254</v>
      </c>
      <c r="J80" s="206">
        <v>61020</v>
      </c>
      <c r="K80" s="6"/>
      <c r="L80" s="10">
        <v>3547.7</v>
      </c>
      <c r="M80" s="10">
        <v>3775.1</v>
      </c>
      <c r="N80" s="10">
        <v>2907.4</v>
      </c>
    </row>
    <row r="81" spans="1:14" ht="47.25" customHeight="1" thickBot="1">
      <c r="A81" s="391" t="s">
        <v>72</v>
      </c>
      <c r="B81" s="392"/>
      <c r="C81" s="355">
        <v>900</v>
      </c>
      <c r="D81" s="363"/>
      <c r="E81" s="141" t="s">
        <v>248</v>
      </c>
      <c r="F81" s="141" t="s">
        <v>259</v>
      </c>
      <c r="G81" s="141" t="s">
        <v>255</v>
      </c>
      <c r="H81" s="6">
        <v>1</v>
      </c>
      <c r="I81" s="237" t="s">
        <v>254</v>
      </c>
      <c r="J81" s="206">
        <v>61020</v>
      </c>
      <c r="K81" s="6">
        <v>600</v>
      </c>
      <c r="L81" s="10">
        <v>3547.7</v>
      </c>
      <c r="M81" s="10">
        <v>3775.1</v>
      </c>
      <c r="N81" s="10">
        <v>2907.4</v>
      </c>
    </row>
    <row r="82" spans="1:14" ht="16.5" customHeight="1" thickBot="1">
      <c r="A82" s="391" t="s">
        <v>73</v>
      </c>
      <c r="B82" s="392"/>
      <c r="C82" s="355">
        <v>900</v>
      </c>
      <c r="D82" s="363"/>
      <c r="E82" s="141" t="s">
        <v>248</v>
      </c>
      <c r="F82" s="141" t="s">
        <v>259</v>
      </c>
      <c r="G82" s="141" t="s">
        <v>255</v>
      </c>
      <c r="H82" s="6">
        <v>1</v>
      </c>
      <c r="I82" s="237" t="s">
        <v>254</v>
      </c>
      <c r="J82" s="206">
        <v>61020</v>
      </c>
      <c r="K82" s="6">
        <v>610</v>
      </c>
      <c r="L82" s="10">
        <v>3547.7</v>
      </c>
      <c r="M82" s="10">
        <v>3775.1</v>
      </c>
      <c r="N82" s="10">
        <v>2907.4</v>
      </c>
    </row>
    <row r="83" spans="1:14" ht="31.5" customHeight="1" thickBot="1">
      <c r="A83" s="391" t="s">
        <v>74</v>
      </c>
      <c r="B83" s="392"/>
      <c r="C83" s="355">
        <v>900</v>
      </c>
      <c r="D83" s="363"/>
      <c r="E83" s="141" t="s">
        <v>260</v>
      </c>
      <c r="F83" s="141"/>
      <c r="G83" s="141"/>
      <c r="H83" s="6"/>
      <c r="I83" s="210"/>
      <c r="J83" s="210"/>
      <c r="K83" s="11"/>
      <c r="L83" s="10">
        <f>L84</f>
        <v>1224.3</v>
      </c>
      <c r="M83" s="10">
        <f>M84</f>
        <v>1173.5</v>
      </c>
      <c r="N83" s="10">
        <f>N84</f>
        <v>1173.5</v>
      </c>
    </row>
    <row r="84" spans="1:14" ht="16.5" thickBot="1">
      <c r="A84" s="391" t="s">
        <v>75</v>
      </c>
      <c r="B84" s="392"/>
      <c r="C84" s="355">
        <v>900</v>
      </c>
      <c r="D84" s="363"/>
      <c r="E84" s="141" t="s">
        <v>260</v>
      </c>
      <c r="F84" s="141" t="s">
        <v>250</v>
      </c>
      <c r="G84" s="141"/>
      <c r="H84" s="6"/>
      <c r="I84" s="210"/>
      <c r="J84" s="210"/>
      <c r="K84" s="11"/>
      <c r="L84" s="264">
        <v>1224.3</v>
      </c>
      <c r="M84" s="254">
        <v>1173.5</v>
      </c>
      <c r="N84" s="256">
        <v>1173.5</v>
      </c>
    </row>
    <row r="85" spans="1:14" ht="46.5" customHeight="1" thickBot="1">
      <c r="A85" s="391" t="s">
        <v>554</v>
      </c>
      <c r="B85" s="392"/>
      <c r="C85" s="355">
        <v>900</v>
      </c>
      <c r="D85" s="363"/>
      <c r="E85" s="141" t="s">
        <v>260</v>
      </c>
      <c r="F85" s="141" t="s">
        <v>250</v>
      </c>
      <c r="G85" s="141" t="s">
        <v>255</v>
      </c>
      <c r="H85" s="6"/>
      <c r="I85" s="210"/>
      <c r="J85" s="206"/>
      <c r="K85" s="6"/>
      <c r="L85" s="264">
        <v>1224.3</v>
      </c>
      <c r="M85" s="254">
        <v>1173.5</v>
      </c>
      <c r="N85" s="256">
        <v>1173.5</v>
      </c>
    </row>
    <row r="86" spans="1:14" ht="60" customHeight="1" thickBot="1">
      <c r="A86" s="391" t="s">
        <v>555</v>
      </c>
      <c r="B86" s="392"/>
      <c r="C86" s="355">
        <v>900</v>
      </c>
      <c r="D86" s="363"/>
      <c r="E86" s="141" t="s">
        <v>260</v>
      </c>
      <c r="F86" s="141" t="s">
        <v>250</v>
      </c>
      <c r="G86" s="141" t="s">
        <v>255</v>
      </c>
      <c r="H86" s="6">
        <v>1</v>
      </c>
      <c r="I86" s="237" t="s">
        <v>254</v>
      </c>
      <c r="J86" s="206"/>
      <c r="K86" s="6"/>
      <c r="L86" s="264">
        <v>1224.3</v>
      </c>
      <c r="M86" s="254">
        <v>1173.5</v>
      </c>
      <c r="N86" s="256">
        <v>1173.5</v>
      </c>
    </row>
    <row r="87" spans="1:14" ht="91.5" customHeight="1" thickBot="1">
      <c r="A87" s="410" t="s">
        <v>514</v>
      </c>
      <c r="B87" s="411"/>
      <c r="C87" s="359">
        <v>900</v>
      </c>
      <c r="D87" s="232"/>
      <c r="E87" s="347" t="s">
        <v>260</v>
      </c>
      <c r="F87" s="351" t="s">
        <v>250</v>
      </c>
      <c r="G87" s="351" t="s">
        <v>255</v>
      </c>
      <c r="H87" s="349">
        <v>1</v>
      </c>
      <c r="I87" s="349" t="s">
        <v>254</v>
      </c>
      <c r="J87" s="353">
        <v>59300</v>
      </c>
      <c r="K87" s="349"/>
      <c r="L87" s="481">
        <v>1224.3</v>
      </c>
      <c r="M87" s="481">
        <v>1173.5</v>
      </c>
      <c r="N87" s="483">
        <v>1173.5</v>
      </c>
    </row>
    <row r="88" spans="1:14" ht="15.75" customHeight="1" thickBot="1">
      <c r="A88" s="412"/>
      <c r="B88" s="413"/>
      <c r="C88" s="361"/>
      <c r="D88" s="232"/>
      <c r="E88" s="348"/>
      <c r="F88" s="352"/>
      <c r="G88" s="352"/>
      <c r="H88" s="350"/>
      <c r="I88" s="350"/>
      <c r="J88" s="354"/>
      <c r="K88" s="350"/>
      <c r="L88" s="482"/>
      <c r="M88" s="482"/>
      <c r="N88" s="484"/>
    </row>
    <row r="89" spans="1:14" ht="110.25" customHeight="1" thickBot="1">
      <c r="A89" s="391" t="s">
        <v>46</v>
      </c>
      <c r="B89" s="392"/>
      <c r="C89" s="355">
        <v>900</v>
      </c>
      <c r="D89" s="363"/>
      <c r="E89" s="141" t="s">
        <v>260</v>
      </c>
      <c r="F89" s="141" t="s">
        <v>250</v>
      </c>
      <c r="G89" s="141" t="s">
        <v>255</v>
      </c>
      <c r="H89" s="6">
        <v>1</v>
      </c>
      <c r="I89" s="237" t="s">
        <v>254</v>
      </c>
      <c r="J89" s="206">
        <v>59300</v>
      </c>
      <c r="K89" s="6">
        <v>100</v>
      </c>
      <c r="L89" s="260">
        <v>951.7</v>
      </c>
      <c r="M89" s="260">
        <v>900.9</v>
      </c>
      <c r="N89" s="256">
        <v>900.9</v>
      </c>
    </row>
    <row r="90" spans="1:14" ht="47.25" customHeight="1" thickBot="1">
      <c r="A90" s="391" t="s">
        <v>47</v>
      </c>
      <c r="B90" s="392"/>
      <c r="C90" s="355">
        <v>900</v>
      </c>
      <c r="D90" s="363"/>
      <c r="E90" s="141" t="s">
        <v>260</v>
      </c>
      <c r="F90" s="141" t="s">
        <v>250</v>
      </c>
      <c r="G90" s="141" t="s">
        <v>255</v>
      </c>
      <c r="H90" s="6">
        <v>1</v>
      </c>
      <c r="I90" s="237" t="s">
        <v>254</v>
      </c>
      <c r="J90" s="206">
        <v>59300</v>
      </c>
      <c r="K90" s="6">
        <v>120</v>
      </c>
      <c r="L90" s="260">
        <v>951.7</v>
      </c>
      <c r="M90" s="260">
        <v>900.9</v>
      </c>
      <c r="N90" s="256">
        <v>900.9</v>
      </c>
    </row>
    <row r="91" spans="1:14" ht="47.25" customHeight="1" thickBot="1">
      <c r="A91" s="391" t="s">
        <v>51</v>
      </c>
      <c r="B91" s="392"/>
      <c r="C91" s="355">
        <v>900</v>
      </c>
      <c r="D91" s="363"/>
      <c r="E91" s="141" t="s">
        <v>260</v>
      </c>
      <c r="F91" s="141" t="s">
        <v>250</v>
      </c>
      <c r="G91" s="141" t="s">
        <v>255</v>
      </c>
      <c r="H91" s="6">
        <v>1</v>
      </c>
      <c r="I91" s="237" t="s">
        <v>254</v>
      </c>
      <c r="J91" s="206">
        <v>59300</v>
      </c>
      <c r="K91" s="11">
        <v>200</v>
      </c>
      <c r="L91" s="254">
        <v>272.60000000000002</v>
      </c>
      <c r="M91" s="254">
        <v>272.60000000000002</v>
      </c>
      <c r="N91" s="256">
        <v>272.60000000000002</v>
      </c>
    </row>
    <row r="92" spans="1:14" ht="47.25" customHeight="1" thickBot="1">
      <c r="A92" s="391" t="s">
        <v>52</v>
      </c>
      <c r="B92" s="392"/>
      <c r="C92" s="355">
        <v>900</v>
      </c>
      <c r="D92" s="363"/>
      <c r="E92" s="141" t="s">
        <v>260</v>
      </c>
      <c r="F92" s="141" t="s">
        <v>250</v>
      </c>
      <c r="G92" s="141" t="s">
        <v>255</v>
      </c>
      <c r="H92" s="6">
        <v>1</v>
      </c>
      <c r="I92" s="237" t="s">
        <v>254</v>
      </c>
      <c r="J92" s="206">
        <v>59300</v>
      </c>
      <c r="K92" s="6">
        <v>240</v>
      </c>
      <c r="L92" s="254">
        <v>272.60000000000002</v>
      </c>
      <c r="M92" s="254">
        <v>272.60000000000002</v>
      </c>
      <c r="N92" s="256">
        <v>272.60000000000002</v>
      </c>
    </row>
    <row r="93" spans="1:14" ht="16.5" thickBot="1">
      <c r="A93" s="428" t="s">
        <v>76</v>
      </c>
      <c r="B93" s="431"/>
      <c r="C93" s="355">
        <v>900</v>
      </c>
      <c r="D93" s="363"/>
      <c r="E93" s="141" t="s">
        <v>250</v>
      </c>
      <c r="F93" s="141"/>
      <c r="G93" s="141"/>
      <c r="H93" s="6"/>
      <c r="I93" s="210"/>
      <c r="J93" s="206"/>
      <c r="K93" s="6"/>
      <c r="L93" s="10">
        <f>L94+L117</f>
        <v>4659.3999999999996</v>
      </c>
      <c r="M93" s="10">
        <f>M94+M117</f>
        <v>4839.3999999999996</v>
      </c>
      <c r="N93" s="10">
        <f>N94+N117</f>
        <v>5038.7</v>
      </c>
    </row>
    <row r="94" spans="1:14" ht="16.5" thickBot="1">
      <c r="A94" s="432" t="s">
        <v>77</v>
      </c>
      <c r="B94" s="432"/>
      <c r="C94" s="355">
        <v>900</v>
      </c>
      <c r="D94" s="363"/>
      <c r="E94" s="141" t="s">
        <v>250</v>
      </c>
      <c r="F94" s="141" t="s">
        <v>256</v>
      </c>
      <c r="G94" s="141"/>
      <c r="H94" s="6"/>
      <c r="I94" s="210"/>
      <c r="J94" s="206"/>
      <c r="K94" s="6"/>
      <c r="L94" s="255">
        <v>1414.8</v>
      </c>
      <c r="M94" s="255">
        <v>1547.5</v>
      </c>
      <c r="N94" s="255">
        <v>1547.5</v>
      </c>
    </row>
    <row r="95" spans="1:14" ht="15.75" customHeight="1">
      <c r="A95" s="433" t="s">
        <v>213</v>
      </c>
      <c r="B95" s="434"/>
      <c r="C95" s="359">
        <v>900</v>
      </c>
      <c r="D95" s="370"/>
      <c r="E95" s="364" t="s">
        <v>250</v>
      </c>
      <c r="F95" s="351" t="s">
        <v>256</v>
      </c>
      <c r="G95" s="351" t="s">
        <v>261</v>
      </c>
      <c r="H95" s="349"/>
      <c r="I95" s="349"/>
      <c r="J95" s="353"/>
      <c r="K95" s="349"/>
      <c r="L95" s="477">
        <v>1087.3</v>
      </c>
      <c r="M95" s="335">
        <v>1243.5999999999999</v>
      </c>
      <c r="N95" s="335">
        <v>1243.5999999999999</v>
      </c>
    </row>
    <row r="96" spans="1:14" ht="32.25" customHeight="1" thickBot="1">
      <c r="A96" s="435"/>
      <c r="B96" s="430"/>
      <c r="C96" s="361"/>
      <c r="D96" s="371"/>
      <c r="E96" s="420"/>
      <c r="F96" s="352"/>
      <c r="G96" s="352"/>
      <c r="H96" s="350"/>
      <c r="I96" s="350"/>
      <c r="J96" s="354"/>
      <c r="K96" s="350"/>
      <c r="L96" s="478"/>
      <c r="M96" s="336"/>
      <c r="N96" s="336"/>
    </row>
    <row r="97" spans="1:14" ht="29.25" customHeight="1" thickBot="1">
      <c r="A97" s="391" t="s">
        <v>79</v>
      </c>
      <c r="B97" s="436"/>
      <c r="C97" s="355">
        <v>900</v>
      </c>
      <c r="D97" s="363"/>
      <c r="E97" s="141" t="s">
        <v>250</v>
      </c>
      <c r="F97" s="141" t="s">
        <v>256</v>
      </c>
      <c r="G97" s="141" t="s">
        <v>261</v>
      </c>
      <c r="H97" s="6">
        <v>1</v>
      </c>
      <c r="I97" s="237"/>
      <c r="J97" s="206"/>
      <c r="K97" s="6"/>
      <c r="L97" s="258">
        <v>1087.3</v>
      </c>
      <c r="M97" s="258">
        <v>1243.5999999999999</v>
      </c>
      <c r="N97" s="258">
        <v>1243.5999999999999</v>
      </c>
    </row>
    <row r="98" spans="1:14" ht="15.75">
      <c r="A98" s="428" t="s">
        <v>80</v>
      </c>
      <c r="B98" s="429"/>
      <c r="C98" s="359">
        <v>900</v>
      </c>
      <c r="D98" s="370"/>
      <c r="E98" s="364" t="s">
        <v>250</v>
      </c>
      <c r="F98" s="351" t="s">
        <v>256</v>
      </c>
      <c r="G98" s="351" t="s">
        <v>261</v>
      </c>
      <c r="H98" s="349">
        <v>1</v>
      </c>
      <c r="I98" s="351" t="s">
        <v>248</v>
      </c>
      <c r="J98" s="349"/>
      <c r="K98" s="349"/>
      <c r="L98" s="477">
        <v>1087.3</v>
      </c>
      <c r="M98" s="335">
        <v>1243.5999999999999</v>
      </c>
      <c r="N98" s="335">
        <v>1243.5999999999999</v>
      </c>
    </row>
    <row r="99" spans="1:14" ht="16.5" customHeight="1" thickBot="1">
      <c r="A99" s="417" t="s">
        <v>81</v>
      </c>
      <c r="B99" s="430"/>
      <c r="C99" s="361"/>
      <c r="D99" s="371"/>
      <c r="E99" s="365"/>
      <c r="F99" s="352"/>
      <c r="G99" s="352"/>
      <c r="H99" s="350"/>
      <c r="I99" s="352"/>
      <c r="J99" s="350"/>
      <c r="K99" s="350"/>
      <c r="L99" s="478"/>
      <c r="M99" s="336"/>
      <c r="N99" s="336"/>
    </row>
    <row r="100" spans="1:14" ht="15.75" customHeight="1">
      <c r="A100" s="424" t="s">
        <v>82</v>
      </c>
      <c r="B100" s="425"/>
      <c r="C100" s="359">
        <v>900</v>
      </c>
      <c r="D100" s="370"/>
      <c r="E100" s="347" t="s">
        <v>250</v>
      </c>
      <c r="F100" s="351" t="s">
        <v>256</v>
      </c>
      <c r="G100" s="351" t="s">
        <v>261</v>
      </c>
      <c r="H100" s="349">
        <v>1</v>
      </c>
      <c r="I100" s="349" t="s">
        <v>248</v>
      </c>
      <c r="J100" s="353">
        <v>77160</v>
      </c>
      <c r="K100" s="349"/>
      <c r="L100" s="475">
        <v>81.2</v>
      </c>
      <c r="M100" s="481">
        <v>141.69999999999999</v>
      </c>
      <c r="N100" s="481">
        <v>141.69999999999999</v>
      </c>
    </row>
    <row r="101" spans="1:14" ht="227.25" customHeight="1" thickBot="1">
      <c r="A101" s="426"/>
      <c r="B101" s="427"/>
      <c r="C101" s="361"/>
      <c r="D101" s="371"/>
      <c r="E101" s="348"/>
      <c r="F101" s="352"/>
      <c r="G101" s="352"/>
      <c r="H101" s="350"/>
      <c r="I101" s="350"/>
      <c r="J101" s="354"/>
      <c r="K101" s="350"/>
      <c r="L101" s="476"/>
      <c r="M101" s="482"/>
      <c r="N101" s="482"/>
    </row>
    <row r="102" spans="1:14" ht="16.5" thickBot="1">
      <c r="A102" s="422" t="s">
        <v>83</v>
      </c>
      <c r="B102" s="423"/>
      <c r="C102" s="355">
        <v>900</v>
      </c>
      <c r="D102" s="363"/>
      <c r="E102" s="141" t="s">
        <v>250</v>
      </c>
      <c r="F102" s="141" t="s">
        <v>256</v>
      </c>
      <c r="G102" s="141" t="s">
        <v>261</v>
      </c>
      <c r="H102" s="6">
        <v>1</v>
      </c>
      <c r="I102" s="237" t="s">
        <v>248</v>
      </c>
      <c r="J102" s="210">
        <v>77160</v>
      </c>
      <c r="K102" s="6">
        <v>300</v>
      </c>
      <c r="L102" s="255">
        <v>81.2</v>
      </c>
      <c r="M102" s="255">
        <v>141.69999999999999</v>
      </c>
      <c r="N102" s="255">
        <v>141.69999999999999</v>
      </c>
    </row>
    <row r="103" spans="1:14" ht="16.5" thickBot="1">
      <c r="A103" s="422" t="s">
        <v>84</v>
      </c>
      <c r="B103" s="423"/>
      <c r="C103" s="355">
        <v>900</v>
      </c>
      <c r="D103" s="363"/>
      <c r="E103" s="141" t="s">
        <v>250</v>
      </c>
      <c r="F103" s="141" t="s">
        <v>256</v>
      </c>
      <c r="G103" s="141" t="s">
        <v>261</v>
      </c>
      <c r="H103" s="6">
        <v>1</v>
      </c>
      <c r="I103" s="237" t="s">
        <v>248</v>
      </c>
      <c r="J103" s="210">
        <v>77160</v>
      </c>
      <c r="K103" s="6">
        <v>360</v>
      </c>
      <c r="L103" s="255">
        <v>81.2</v>
      </c>
      <c r="M103" s="255">
        <v>141.69999999999999</v>
      </c>
      <c r="N103" s="255">
        <v>141.69999999999999</v>
      </c>
    </row>
    <row r="104" spans="1:14" ht="15.75" customHeight="1" thickBot="1">
      <c r="A104" s="424" t="s">
        <v>85</v>
      </c>
      <c r="B104" s="425"/>
      <c r="C104" s="359">
        <v>900</v>
      </c>
      <c r="D104" s="232"/>
      <c r="E104" s="347" t="s">
        <v>250</v>
      </c>
      <c r="F104" s="351" t="s">
        <v>256</v>
      </c>
      <c r="G104" s="351" t="s">
        <v>261</v>
      </c>
      <c r="H104" s="349">
        <v>1</v>
      </c>
      <c r="I104" s="349" t="s">
        <v>248</v>
      </c>
      <c r="J104" s="353">
        <v>77190</v>
      </c>
      <c r="K104" s="349"/>
      <c r="L104" s="490">
        <v>511.9</v>
      </c>
      <c r="M104" s="487">
        <v>511.7</v>
      </c>
      <c r="N104" s="487">
        <v>511.7</v>
      </c>
    </row>
    <row r="105" spans="1:14" ht="171" customHeight="1" thickBot="1">
      <c r="A105" s="426"/>
      <c r="B105" s="427"/>
      <c r="C105" s="361"/>
      <c r="D105" s="232"/>
      <c r="E105" s="348"/>
      <c r="F105" s="352"/>
      <c r="G105" s="352"/>
      <c r="H105" s="350"/>
      <c r="I105" s="350"/>
      <c r="J105" s="354"/>
      <c r="K105" s="350"/>
      <c r="L105" s="476"/>
      <c r="M105" s="482"/>
      <c r="N105" s="482"/>
    </row>
    <row r="106" spans="1:14" ht="16.5" thickBot="1">
      <c r="A106" s="422" t="s">
        <v>83</v>
      </c>
      <c r="B106" s="423"/>
      <c r="C106" s="355">
        <v>900</v>
      </c>
      <c r="D106" s="363"/>
      <c r="E106" s="141" t="s">
        <v>250</v>
      </c>
      <c r="F106" s="141" t="s">
        <v>256</v>
      </c>
      <c r="G106" s="141" t="s">
        <v>261</v>
      </c>
      <c r="H106" s="6">
        <v>1</v>
      </c>
      <c r="I106" s="237" t="s">
        <v>248</v>
      </c>
      <c r="J106" s="206">
        <v>77190</v>
      </c>
      <c r="K106" s="6">
        <v>300</v>
      </c>
      <c r="L106" s="255">
        <v>511.9</v>
      </c>
      <c r="M106" s="255">
        <v>511.7</v>
      </c>
      <c r="N106" s="255">
        <v>511.7</v>
      </c>
    </row>
    <row r="107" spans="1:14" ht="39" customHeight="1" thickBot="1">
      <c r="A107" s="391" t="s">
        <v>86</v>
      </c>
      <c r="B107" s="392"/>
      <c r="C107" s="355">
        <v>900</v>
      </c>
      <c r="D107" s="363"/>
      <c r="E107" s="141" t="s">
        <v>250</v>
      </c>
      <c r="F107" s="141" t="s">
        <v>256</v>
      </c>
      <c r="G107" s="141" t="s">
        <v>261</v>
      </c>
      <c r="H107" s="6">
        <v>1</v>
      </c>
      <c r="I107" s="237" t="s">
        <v>248</v>
      </c>
      <c r="J107" s="206">
        <v>77190</v>
      </c>
      <c r="K107" s="6">
        <v>330</v>
      </c>
      <c r="L107" s="255">
        <v>511.9</v>
      </c>
      <c r="M107" s="255">
        <v>511.7</v>
      </c>
      <c r="N107" s="255">
        <v>511.7</v>
      </c>
    </row>
    <row r="108" spans="1:14" ht="15.75" customHeight="1">
      <c r="A108" s="424" t="s">
        <v>87</v>
      </c>
      <c r="B108" s="425"/>
      <c r="C108" s="359">
        <v>900</v>
      </c>
      <c r="D108" s="370"/>
      <c r="E108" s="347" t="s">
        <v>250</v>
      </c>
      <c r="F108" s="351" t="s">
        <v>256</v>
      </c>
      <c r="G108" s="351" t="s">
        <v>261</v>
      </c>
      <c r="H108" s="349">
        <v>1</v>
      </c>
      <c r="I108" s="349" t="s">
        <v>248</v>
      </c>
      <c r="J108" s="353">
        <v>77200</v>
      </c>
      <c r="K108" s="349"/>
      <c r="L108" s="490">
        <v>494.2</v>
      </c>
      <c r="M108" s="487">
        <v>590.20000000000005</v>
      </c>
      <c r="N108" s="487">
        <v>590.20000000000005</v>
      </c>
    </row>
    <row r="109" spans="1:14" ht="191.25" customHeight="1" thickBot="1">
      <c r="A109" s="426"/>
      <c r="B109" s="427"/>
      <c r="C109" s="361"/>
      <c r="D109" s="371"/>
      <c r="E109" s="348"/>
      <c r="F109" s="352"/>
      <c r="G109" s="352"/>
      <c r="H109" s="350"/>
      <c r="I109" s="350"/>
      <c r="J109" s="354"/>
      <c r="K109" s="350"/>
      <c r="L109" s="476"/>
      <c r="M109" s="482"/>
      <c r="N109" s="482"/>
    </row>
    <row r="110" spans="1:14" ht="16.5" thickBot="1">
      <c r="A110" s="422" t="s">
        <v>83</v>
      </c>
      <c r="B110" s="423"/>
      <c r="C110" s="355">
        <v>900</v>
      </c>
      <c r="D110" s="363"/>
      <c r="E110" s="141" t="s">
        <v>250</v>
      </c>
      <c r="F110" s="141" t="s">
        <v>256</v>
      </c>
      <c r="G110" s="141" t="s">
        <v>261</v>
      </c>
      <c r="H110" s="6">
        <v>1</v>
      </c>
      <c r="I110" s="237" t="s">
        <v>248</v>
      </c>
      <c r="J110" s="206">
        <v>77200</v>
      </c>
      <c r="K110" s="6">
        <v>300</v>
      </c>
      <c r="L110" s="255">
        <v>494.2</v>
      </c>
      <c r="M110" s="255">
        <v>590.20000000000005</v>
      </c>
      <c r="N110" s="255">
        <v>590.20000000000005</v>
      </c>
    </row>
    <row r="111" spans="1:14" ht="16.5" thickBot="1">
      <c r="A111" s="391" t="s">
        <v>86</v>
      </c>
      <c r="B111" s="392"/>
      <c r="C111" s="355">
        <v>900</v>
      </c>
      <c r="D111" s="363"/>
      <c r="E111" s="141" t="s">
        <v>250</v>
      </c>
      <c r="F111" s="141" t="s">
        <v>256</v>
      </c>
      <c r="G111" s="141" t="s">
        <v>261</v>
      </c>
      <c r="H111" s="6">
        <v>1</v>
      </c>
      <c r="I111" s="237" t="s">
        <v>248</v>
      </c>
      <c r="J111" s="206">
        <v>77200</v>
      </c>
      <c r="K111" s="6">
        <v>330</v>
      </c>
      <c r="L111" s="255">
        <v>494.2</v>
      </c>
      <c r="M111" s="255">
        <v>590.20000000000005</v>
      </c>
      <c r="N111" s="255">
        <v>590.20000000000005</v>
      </c>
    </row>
    <row r="112" spans="1:14" ht="57" customHeight="1" thickBot="1">
      <c r="A112" s="391" t="s">
        <v>554</v>
      </c>
      <c r="B112" s="392"/>
      <c r="C112" s="355">
        <v>900</v>
      </c>
      <c r="D112" s="363"/>
      <c r="E112" s="141" t="s">
        <v>250</v>
      </c>
      <c r="F112" s="141" t="s">
        <v>256</v>
      </c>
      <c r="G112" s="141" t="s">
        <v>255</v>
      </c>
      <c r="H112" s="6"/>
      <c r="I112" s="210"/>
      <c r="J112" s="206"/>
      <c r="K112" s="6"/>
      <c r="L112" s="258">
        <v>327.2</v>
      </c>
      <c r="M112" s="258">
        <v>303.89999999999998</v>
      </c>
      <c r="N112" s="258">
        <v>303.89999999999998</v>
      </c>
    </row>
    <row r="113" spans="1:14" ht="59.25" customHeight="1" thickBot="1">
      <c r="A113" s="391" t="s">
        <v>555</v>
      </c>
      <c r="B113" s="392"/>
      <c r="C113" s="355">
        <v>900</v>
      </c>
      <c r="D113" s="363"/>
      <c r="E113" s="141" t="s">
        <v>250</v>
      </c>
      <c r="F113" s="141" t="s">
        <v>256</v>
      </c>
      <c r="G113" s="141" t="s">
        <v>255</v>
      </c>
      <c r="H113" s="6">
        <v>1</v>
      </c>
      <c r="I113" s="237" t="s">
        <v>254</v>
      </c>
      <c r="J113" s="206"/>
      <c r="K113" s="6"/>
      <c r="L113" s="258">
        <v>327.2</v>
      </c>
      <c r="M113" s="258">
        <v>303.89999999999998</v>
      </c>
      <c r="N113" s="258">
        <v>303.89999999999998</v>
      </c>
    </row>
    <row r="114" spans="1:14" ht="16.5" thickBot="1">
      <c r="A114" s="391" t="s">
        <v>88</v>
      </c>
      <c r="B114" s="392"/>
      <c r="C114" s="355">
        <v>900</v>
      </c>
      <c r="D114" s="363"/>
      <c r="E114" s="142" t="s">
        <v>250</v>
      </c>
      <c r="F114" s="141" t="s">
        <v>256</v>
      </c>
      <c r="G114" s="141" t="s">
        <v>255</v>
      </c>
      <c r="H114" s="6">
        <v>1</v>
      </c>
      <c r="I114" s="237" t="s">
        <v>254</v>
      </c>
      <c r="J114" s="223">
        <v>77220</v>
      </c>
      <c r="K114" s="105"/>
      <c r="L114" s="258">
        <v>327.2</v>
      </c>
      <c r="M114" s="258">
        <v>303.89999999999998</v>
      </c>
      <c r="N114" s="258">
        <v>303.89999999999998</v>
      </c>
    </row>
    <row r="115" spans="1:14" ht="16.5" thickBot="1">
      <c r="A115" s="391" t="s">
        <v>51</v>
      </c>
      <c r="B115" s="392"/>
      <c r="C115" s="355">
        <v>900</v>
      </c>
      <c r="D115" s="363"/>
      <c r="E115" s="141" t="s">
        <v>250</v>
      </c>
      <c r="F115" s="141" t="s">
        <v>256</v>
      </c>
      <c r="G115" s="141" t="s">
        <v>255</v>
      </c>
      <c r="H115" s="6">
        <v>1</v>
      </c>
      <c r="I115" s="237" t="s">
        <v>254</v>
      </c>
      <c r="J115" s="223">
        <v>77220</v>
      </c>
      <c r="K115" s="105">
        <v>200</v>
      </c>
      <c r="L115" s="258">
        <v>327.2</v>
      </c>
      <c r="M115" s="258">
        <v>303.89999999999998</v>
      </c>
      <c r="N115" s="258">
        <v>303.89999999999998</v>
      </c>
    </row>
    <row r="116" spans="1:14" ht="16.5" thickBot="1">
      <c r="A116" s="391" t="s">
        <v>52</v>
      </c>
      <c r="B116" s="392"/>
      <c r="C116" s="355">
        <v>900</v>
      </c>
      <c r="D116" s="363"/>
      <c r="E116" s="141" t="s">
        <v>250</v>
      </c>
      <c r="F116" s="141" t="s">
        <v>256</v>
      </c>
      <c r="G116" s="141" t="s">
        <v>255</v>
      </c>
      <c r="H116" s="6">
        <v>1</v>
      </c>
      <c r="I116" s="237" t="s">
        <v>254</v>
      </c>
      <c r="J116" s="223">
        <v>77220</v>
      </c>
      <c r="K116" s="6">
        <v>240</v>
      </c>
      <c r="L116" s="258">
        <v>327.2</v>
      </c>
      <c r="M116" s="258">
        <v>303.89999999999998</v>
      </c>
      <c r="N116" s="258">
        <v>303.89999999999998</v>
      </c>
    </row>
    <row r="117" spans="1:14" ht="15.75">
      <c r="A117" s="428" t="s">
        <v>89</v>
      </c>
      <c r="B117" s="431"/>
      <c r="C117" s="359">
        <v>900</v>
      </c>
      <c r="D117" s="370"/>
      <c r="E117" s="347" t="s">
        <v>250</v>
      </c>
      <c r="F117" s="351" t="s">
        <v>261</v>
      </c>
      <c r="G117" s="351"/>
      <c r="H117" s="349"/>
      <c r="I117" s="349"/>
      <c r="J117" s="353"/>
      <c r="K117" s="349"/>
      <c r="L117" s="408">
        <v>3244.6</v>
      </c>
      <c r="M117" s="408">
        <v>3291.9</v>
      </c>
      <c r="N117" s="408">
        <v>3491.2</v>
      </c>
    </row>
    <row r="118" spans="1:14" ht="16.5" thickBot="1">
      <c r="A118" s="439" t="s">
        <v>90</v>
      </c>
      <c r="B118" s="440"/>
      <c r="C118" s="361"/>
      <c r="D118" s="371"/>
      <c r="E118" s="348"/>
      <c r="F118" s="352"/>
      <c r="G118" s="352"/>
      <c r="H118" s="350"/>
      <c r="I118" s="350"/>
      <c r="J118" s="354"/>
      <c r="K118" s="350"/>
      <c r="L118" s="409"/>
      <c r="M118" s="409"/>
      <c r="N118" s="409"/>
    </row>
    <row r="119" spans="1:14" ht="15.75">
      <c r="A119" s="441" t="s">
        <v>91</v>
      </c>
      <c r="B119" s="442"/>
      <c r="C119" s="359">
        <v>900</v>
      </c>
      <c r="D119" s="370"/>
      <c r="E119" s="347" t="s">
        <v>250</v>
      </c>
      <c r="F119" s="351" t="s">
        <v>261</v>
      </c>
      <c r="G119" s="351" t="s">
        <v>259</v>
      </c>
      <c r="H119" s="349"/>
      <c r="I119" s="349"/>
      <c r="J119" s="353"/>
      <c r="K119" s="349"/>
      <c r="L119" s="408">
        <v>3244.6</v>
      </c>
      <c r="M119" s="408">
        <v>3291.9</v>
      </c>
      <c r="N119" s="408">
        <v>3491.2</v>
      </c>
    </row>
    <row r="120" spans="1:14" ht="16.5" thickBot="1">
      <c r="A120" s="437" t="s">
        <v>92</v>
      </c>
      <c r="B120" s="438"/>
      <c r="C120" s="361"/>
      <c r="D120" s="371"/>
      <c r="E120" s="348"/>
      <c r="F120" s="352"/>
      <c r="G120" s="352"/>
      <c r="H120" s="350"/>
      <c r="I120" s="350"/>
      <c r="J120" s="354"/>
      <c r="K120" s="350"/>
      <c r="L120" s="409"/>
      <c r="M120" s="409"/>
      <c r="N120" s="409"/>
    </row>
    <row r="121" spans="1:14" ht="15.75">
      <c r="A121" s="428" t="s">
        <v>93</v>
      </c>
      <c r="B121" s="431"/>
      <c r="C121" s="382">
        <v>900</v>
      </c>
      <c r="D121" s="388"/>
      <c r="E121" s="364" t="s">
        <v>250</v>
      </c>
      <c r="F121" s="351" t="s">
        <v>261</v>
      </c>
      <c r="G121" s="351" t="s">
        <v>259</v>
      </c>
      <c r="H121" s="349">
        <v>0</v>
      </c>
      <c r="I121" s="351" t="s">
        <v>249</v>
      </c>
      <c r="J121" s="353"/>
      <c r="K121" s="349"/>
      <c r="L121" s="408">
        <v>3244.6</v>
      </c>
      <c r="M121" s="408">
        <v>3291.9</v>
      </c>
      <c r="N121" s="408">
        <v>3491.2</v>
      </c>
    </row>
    <row r="122" spans="1:14" ht="48" customHeight="1" thickBot="1">
      <c r="A122" s="417" t="s">
        <v>94</v>
      </c>
      <c r="B122" s="430"/>
      <c r="C122" s="380"/>
      <c r="D122" s="389"/>
      <c r="E122" s="365"/>
      <c r="F122" s="352"/>
      <c r="G122" s="352"/>
      <c r="H122" s="350"/>
      <c r="I122" s="352"/>
      <c r="J122" s="354"/>
      <c r="K122" s="350"/>
      <c r="L122" s="409"/>
      <c r="M122" s="409"/>
      <c r="N122" s="409"/>
    </row>
    <row r="123" spans="1:14" ht="12.75" customHeight="1">
      <c r="A123" s="415" t="s">
        <v>95</v>
      </c>
      <c r="B123" s="416"/>
      <c r="C123" s="382">
        <v>900</v>
      </c>
      <c r="D123" s="388"/>
      <c r="E123" s="347" t="s">
        <v>250</v>
      </c>
      <c r="F123" s="351" t="s">
        <v>261</v>
      </c>
      <c r="G123" s="521" t="s">
        <v>259</v>
      </c>
      <c r="H123" s="548">
        <v>0</v>
      </c>
      <c r="I123" s="548" t="s">
        <v>249</v>
      </c>
      <c r="J123" s="548">
        <v>42510</v>
      </c>
      <c r="K123" s="548"/>
      <c r="L123" s="408">
        <v>3244.6</v>
      </c>
      <c r="M123" s="408">
        <v>3291.9</v>
      </c>
      <c r="N123" s="408">
        <v>3491.2</v>
      </c>
    </row>
    <row r="124" spans="1:14" ht="13.5" customHeight="1" thickBot="1">
      <c r="A124" s="417"/>
      <c r="B124" s="418"/>
      <c r="C124" s="380"/>
      <c r="D124" s="389"/>
      <c r="E124" s="348"/>
      <c r="F124" s="352"/>
      <c r="G124" s="547"/>
      <c r="H124" s="549"/>
      <c r="I124" s="549"/>
      <c r="J124" s="549"/>
      <c r="K124" s="549"/>
      <c r="L124" s="409"/>
      <c r="M124" s="409"/>
      <c r="N124" s="409"/>
    </row>
    <row r="125" spans="1:14" ht="16.5" thickBot="1">
      <c r="A125" s="391" t="s">
        <v>51</v>
      </c>
      <c r="B125" s="392"/>
      <c r="C125" s="376">
        <v>900</v>
      </c>
      <c r="D125" s="377"/>
      <c r="E125" s="141" t="s">
        <v>250</v>
      </c>
      <c r="F125" s="141" t="s">
        <v>261</v>
      </c>
      <c r="G125" s="141" t="s">
        <v>259</v>
      </c>
      <c r="H125" s="6">
        <v>0</v>
      </c>
      <c r="I125" s="237" t="s">
        <v>249</v>
      </c>
      <c r="J125" s="206">
        <v>42510</v>
      </c>
      <c r="K125" s="6">
        <v>200</v>
      </c>
      <c r="L125" s="10">
        <v>3244.6</v>
      </c>
      <c r="M125" s="10">
        <v>3291.9</v>
      </c>
      <c r="N125" s="10">
        <v>3491.2</v>
      </c>
    </row>
    <row r="126" spans="1:14" ht="16.5" thickBot="1">
      <c r="A126" s="391" t="s">
        <v>52</v>
      </c>
      <c r="B126" s="392"/>
      <c r="C126" s="376">
        <v>900</v>
      </c>
      <c r="D126" s="377"/>
      <c r="E126" s="141" t="s">
        <v>250</v>
      </c>
      <c r="F126" s="141" t="s">
        <v>261</v>
      </c>
      <c r="G126" s="141" t="s">
        <v>259</v>
      </c>
      <c r="H126" s="6">
        <v>0</v>
      </c>
      <c r="I126" s="237" t="s">
        <v>249</v>
      </c>
      <c r="J126" s="206">
        <v>42510</v>
      </c>
      <c r="K126" s="11">
        <v>240</v>
      </c>
      <c r="L126" s="10">
        <v>3244.6</v>
      </c>
      <c r="M126" s="10">
        <v>3291.9</v>
      </c>
      <c r="N126" s="10">
        <v>3491.2</v>
      </c>
    </row>
    <row r="127" spans="1:14" ht="16.5" customHeight="1" thickBot="1">
      <c r="A127" s="443" t="s">
        <v>96</v>
      </c>
      <c r="B127" s="444"/>
      <c r="C127" s="376">
        <v>900</v>
      </c>
      <c r="D127" s="377"/>
      <c r="E127" s="141" t="s">
        <v>256</v>
      </c>
      <c r="F127" s="141"/>
      <c r="G127" s="141"/>
      <c r="H127" s="6"/>
      <c r="I127" s="210"/>
      <c r="J127" s="206"/>
      <c r="K127" s="6"/>
      <c r="L127" s="273">
        <v>2583.4</v>
      </c>
      <c r="M127" s="260">
        <v>2651.8</v>
      </c>
      <c r="N127" s="260">
        <v>2651.8</v>
      </c>
    </row>
    <row r="128" spans="1:14" ht="16.5" thickBot="1">
      <c r="A128" s="443" t="s">
        <v>97</v>
      </c>
      <c r="B128" s="444"/>
      <c r="C128" s="376">
        <v>900</v>
      </c>
      <c r="D128" s="377"/>
      <c r="E128" s="141" t="s">
        <v>256</v>
      </c>
      <c r="F128" s="141" t="s">
        <v>248</v>
      </c>
      <c r="G128" s="141"/>
      <c r="H128" s="6"/>
      <c r="I128" s="210"/>
      <c r="J128" s="206"/>
      <c r="K128" s="6"/>
      <c r="L128" s="273">
        <v>2583.4</v>
      </c>
      <c r="M128" s="260">
        <v>2651.8</v>
      </c>
      <c r="N128" s="260">
        <v>2651.8</v>
      </c>
    </row>
    <row r="129" spans="1:14" ht="47.25" customHeight="1" thickBot="1">
      <c r="A129" s="391" t="s">
        <v>98</v>
      </c>
      <c r="B129" s="392"/>
      <c r="C129" s="376">
        <v>900</v>
      </c>
      <c r="D129" s="377"/>
      <c r="E129" s="141" t="s">
        <v>256</v>
      </c>
      <c r="F129" s="141" t="s">
        <v>248</v>
      </c>
      <c r="G129" s="141" t="s">
        <v>262</v>
      </c>
      <c r="H129" s="6"/>
      <c r="I129" s="210"/>
      <c r="J129" s="210"/>
      <c r="K129" s="6"/>
      <c r="L129" s="273">
        <v>2583.4</v>
      </c>
      <c r="M129" s="260">
        <v>2651.8</v>
      </c>
      <c r="N129" s="260">
        <v>2651.8</v>
      </c>
    </row>
    <row r="130" spans="1:14" ht="47.25" customHeight="1" thickBot="1">
      <c r="A130" s="391" t="s">
        <v>99</v>
      </c>
      <c r="B130" s="392"/>
      <c r="C130" s="376">
        <v>900</v>
      </c>
      <c r="D130" s="377"/>
      <c r="E130" s="141" t="s">
        <v>256</v>
      </c>
      <c r="F130" s="141" t="s">
        <v>248</v>
      </c>
      <c r="G130" s="141" t="s">
        <v>262</v>
      </c>
      <c r="H130" s="6">
        <v>1</v>
      </c>
      <c r="I130" s="210"/>
      <c r="J130" s="210"/>
      <c r="K130" s="11"/>
      <c r="L130" s="273">
        <v>2583.4</v>
      </c>
      <c r="M130" s="260">
        <v>2651.8</v>
      </c>
      <c r="N130" s="260">
        <v>2651.8</v>
      </c>
    </row>
    <row r="131" spans="1:14" ht="81" customHeight="1">
      <c r="A131" s="415" t="s">
        <v>100</v>
      </c>
      <c r="B131" s="416"/>
      <c r="C131" s="382">
        <v>900</v>
      </c>
      <c r="D131" s="388"/>
      <c r="E131" s="347" t="s">
        <v>256</v>
      </c>
      <c r="F131" s="351" t="s">
        <v>248</v>
      </c>
      <c r="G131" s="351" t="s">
        <v>262</v>
      </c>
      <c r="H131" s="349">
        <v>1</v>
      </c>
      <c r="I131" s="351" t="s">
        <v>249</v>
      </c>
      <c r="J131" s="353"/>
      <c r="K131" s="349"/>
      <c r="L131" s="333">
        <v>2583.4</v>
      </c>
      <c r="M131" s="335">
        <v>2651.8</v>
      </c>
      <c r="N131" s="335">
        <v>2651.8</v>
      </c>
    </row>
    <row r="132" spans="1:14" ht="13.5" customHeight="1" thickBot="1">
      <c r="A132" s="417"/>
      <c r="B132" s="418"/>
      <c r="C132" s="380"/>
      <c r="D132" s="389"/>
      <c r="E132" s="348"/>
      <c r="F132" s="352"/>
      <c r="G132" s="352"/>
      <c r="H132" s="350"/>
      <c r="I132" s="352"/>
      <c r="J132" s="354"/>
      <c r="K132" s="350"/>
      <c r="L132" s="334"/>
      <c r="M132" s="336"/>
      <c r="N132" s="336"/>
    </row>
    <row r="133" spans="1:14" ht="33.75" customHeight="1">
      <c r="A133" s="415" t="s">
        <v>101</v>
      </c>
      <c r="B133" s="416"/>
      <c r="C133" s="382">
        <v>900</v>
      </c>
      <c r="D133" s="388"/>
      <c r="E133" s="347" t="s">
        <v>256</v>
      </c>
      <c r="F133" s="351" t="s">
        <v>248</v>
      </c>
      <c r="G133" s="351" t="s">
        <v>262</v>
      </c>
      <c r="H133" s="349">
        <v>1</v>
      </c>
      <c r="I133" s="351" t="s">
        <v>249</v>
      </c>
      <c r="J133" s="353" t="s">
        <v>264</v>
      </c>
      <c r="K133" s="349"/>
      <c r="L133" s="333">
        <v>2583.4</v>
      </c>
      <c r="M133" s="335">
        <v>2651.8</v>
      </c>
      <c r="N133" s="335">
        <v>2651.8</v>
      </c>
    </row>
    <row r="134" spans="1:14" ht="13.5" customHeight="1" thickBot="1">
      <c r="A134" s="417"/>
      <c r="B134" s="418"/>
      <c r="C134" s="380"/>
      <c r="D134" s="389"/>
      <c r="E134" s="348"/>
      <c r="F134" s="352"/>
      <c r="G134" s="352"/>
      <c r="H134" s="350"/>
      <c r="I134" s="352"/>
      <c r="J134" s="354"/>
      <c r="K134" s="350"/>
      <c r="L134" s="334"/>
      <c r="M134" s="336"/>
      <c r="N134" s="336"/>
    </row>
    <row r="135" spans="1:14" ht="47.25" customHeight="1" thickBot="1">
      <c r="A135" s="391" t="s">
        <v>102</v>
      </c>
      <c r="B135" s="392"/>
      <c r="C135" s="376">
        <v>900</v>
      </c>
      <c r="D135" s="377"/>
      <c r="E135" s="141" t="s">
        <v>256</v>
      </c>
      <c r="F135" s="141" t="s">
        <v>248</v>
      </c>
      <c r="G135" s="141" t="s">
        <v>262</v>
      </c>
      <c r="H135" s="6">
        <v>1</v>
      </c>
      <c r="I135" s="237" t="s">
        <v>249</v>
      </c>
      <c r="J135" s="206" t="s">
        <v>264</v>
      </c>
      <c r="K135" s="6">
        <v>400</v>
      </c>
      <c r="L135" s="273">
        <v>2583.4</v>
      </c>
      <c r="M135" s="260">
        <v>2651.8</v>
      </c>
      <c r="N135" s="260">
        <v>2651.8</v>
      </c>
    </row>
    <row r="136" spans="1:14" ht="16.5" thickBot="1">
      <c r="A136" s="391" t="s">
        <v>103</v>
      </c>
      <c r="B136" s="392"/>
      <c r="C136" s="376">
        <v>900</v>
      </c>
      <c r="D136" s="377"/>
      <c r="E136" s="141" t="s">
        <v>256</v>
      </c>
      <c r="F136" s="141" t="s">
        <v>248</v>
      </c>
      <c r="G136" s="141" t="s">
        <v>262</v>
      </c>
      <c r="H136" s="6">
        <v>1</v>
      </c>
      <c r="I136" s="237" t="s">
        <v>249</v>
      </c>
      <c r="J136" s="206" t="s">
        <v>264</v>
      </c>
      <c r="K136" s="6">
        <v>410</v>
      </c>
      <c r="L136" s="273">
        <v>2583.4</v>
      </c>
      <c r="M136" s="260">
        <v>2651.8</v>
      </c>
      <c r="N136" s="260">
        <v>2651.8</v>
      </c>
    </row>
    <row r="137" spans="1:14" ht="16.5" thickBot="1">
      <c r="A137" s="391" t="s">
        <v>104</v>
      </c>
      <c r="B137" s="392"/>
      <c r="C137" s="376">
        <v>900</v>
      </c>
      <c r="D137" s="377"/>
      <c r="E137" s="157" t="s">
        <v>263</v>
      </c>
      <c r="F137" s="108"/>
      <c r="G137" s="6"/>
      <c r="H137" s="6"/>
      <c r="I137" s="210"/>
      <c r="J137" s="210"/>
      <c r="K137" s="11"/>
      <c r="L137" s="231">
        <v>38.4</v>
      </c>
      <c r="M137" s="231">
        <v>38.4</v>
      </c>
      <c r="N137" s="231">
        <v>38.4</v>
      </c>
    </row>
    <row r="138" spans="1:14" ht="16.5" thickBot="1">
      <c r="A138" s="393" t="s">
        <v>105</v>
      </c>
      <c r="B138" s="394"/>
      <c r="C138" s="382">
        <v>900</v>
      </c>
      <c r="D138" s="385"/>
      <c r="E138" s="113" t="s">
        <v>263</v>
      </c>
      <c r="F138" s="108">
        <v>7</v>
      </c>
      <c r="G138" s="6"/>
      <c r="H138" s="6"/>
      <c r="I138" s="210"/>
      <c r="J138" s="210"/>
      <c r="K138" s="11"/>
      <c r="L138" s="231">
        <v>38.4</v>
      </c>
      <c r="M138" s="231">
        <v>38.4</v>
      </c>
      <c r="N138" s="231">
        <v>38.4</v>
      </c>
    </row>
    <row r="139" spans="1:14" ht="15.75" customHeight="1">
      <c r="A139" s="415" t="s">
        <v>78</v>
      </c>
      <c r="B139" s="447"/>
      <c r="C139" s="386">
        <v>900</v>
      </c>
      <c r="D139" s="345" t="s">
        <v>263</v>
      </c>
      <c r="E139" s="345" t="s">
        <v>263</v>
      </c>
      <c r="F139" s="343" t="s">
        <v>263</v>
      </c>
      <c r="G139" s="349">
        <v>32</v>
      </c>
      <c r="H139" s="349"/>
      <c r="I139" s="349"/>
      <c r="J139" s="349"/>
      <c r="K139" s="349"/>
      <c r="L139" s="497">
        <v>38.4</v>
      </c>
      <c r="M139" s="341">
        <v>38.4</v>
      </c>
      <c r="N139" s="341">
        <v>38.4</v>
      </c>
    </row>
    <row r="140" spans="1:14" ht="63" customHeight="1" thickBot="1">
      <c r="A140" s="417" t="s">
        <v>106</v>
      </c>
      <c r="B140" s="448"/>
      <c r="C140" s="387"/>
      <c r="D140" s="346"/>
      <c r="E140" s="346"/>
      <c r="F140" s="346"/>
      <c r="G140" s="350"/>
      <c r="H140" s="350"/>
      <c r="I140" s="350"/>
      <c r="J140" s="350"/>
      <c r="K140" s="350"/>
      <c r="L140" s="498"/>
      <c r="M140" s="491"/>
      <c r="N140" s="491"/>
    </row>
    <row r="141" spans="1:14" ht="15.75" customHeight="1">
      <c r="A141" s="415" t="s">
        <v>80</v>
      </c>
      <c r="B141" s="447"/>
      <c r="C141" s="386">
        <v>900</v>
      </c>
      <c r="D141" s="228"/>
      <c r="E141" s="343" t="s">
        <v>263</v>
      </c>
      <c r="F141" s="343" t="s">
        <v>263</v>
      </c>
      <c r="G141" s="493" t="s">
        <v>267</v>
      </c>
      <c r="H141" s="495">
        <v>0</v>
      </c>
      <c r="I141" s="493" t="s">
        <v>249</v>
      </c>
      <c r="J141" s="349"/>
      <c r="K141" s="349"/>
      <c r="L141" s="341">
        <v>16.399999999999999</v>
      </c>
      <c r="M141" s="341">
        <v>16.399999999999999</v>
      </c>
      <c r="N141" s="341">
        <v>16.399999999999999</v>
      </c>
    </row>
    <row r="142" spans="1:14" ht="47.25" customHeight="1" thickBot="1">
      <c r="A142" s="417" t="s">
        <v>107</v>
      </c>
      <c r="B142" s="448"/>
      <c r="C142" s="387"/>
      <c r="D142" s="219"/>
      <c r="E142" s="344"/>
      <c r="F142" s="492"/>
      <c r="G142" s="494"/>
      <c r="H142" s="496"/>
      <c r="I142" s="494"/>
      <c r="J142" s="350"/>
      <c r="K142" s="350"/>
      <c r="L142" s="342"/>
      <c r="M142" s="342"/>
      <c r="N142" s="342"/>
    </row>
    <row r="143" spans="1:14" ht="18" customHeight="1">
      <c r="A143" s="415" t="s">
        <v>108</v>
      </c>
      <c r="B143" s="447"/>
      <c r="C143" s="386">
        <v>900</v>
      </c>
      <c r="D143" s="218"/>
      <c r="E143" s="345" t="s">
        <v>263</v>
      </c>
      <c r="F143" s="345" t="s">
        <v>263</v>
      </c>
      <c r="G143" s="343" t="s">
        <v>267</v>
      </c>
      <c r="H143" s="345">
        <v>0</v>
      </c>
      <c r="I143" s="339" t="s">
        <v>249</v>
      </c>
      <c r="J143" s="345">
        <v>42110</v>
      </c>
      <c r="K143" s="339"/>
      <c r="L143" s="341">
        <v>16.399999999999999</v>
      </c>
      <c r="M143" s="341">
        <v>16.399999999999999</v>
      </c>
      <c r="N143" s="341">
        <v>16.399999999999999</v>
      </c>
    </row>
    <row r="144" spans="1:14" ht="13.5" customHeight="1" thickBot="1">
      <c r="A144" s="417"/>
      <c r="B144" s="448"/>
      <c r="C144" s="387"/>
      <c r="D144" s="233"/>
      <c r="E144" s="346"/>
      <c r="F144" s="346"/>
      <c r="G144" s="346"/>
      <c r="H144" s="346"/>
      <c r="I144" s="340"/>
      <c r="J144" s="346"/>
      <c r="K144" s="340"/>
      <c r="L144" s="342"/>
      <c r="M144" s="342"/>
      <c r="N144" s="342"/>
    </row>
    <row r="145" spans="1:14" ht="47.25" customHeight="1" thickBot="1">
      <c r="A145" s="391" t="s">
        <v>51</v>
      </c>
      <c r="B145" s="421"/>
      <c r="C145" s="390">
        <v>900</v>
      </c>
      <c r="D145" s="390"/>
      <c r="E145" s="158" t="s">
        <v>263</v>
      </c>
      <c r="F145" s="158" t="s">
        <v>263</v>
      </c>
      <c r="G145" s="158" t="s">
        <v>267</v>
      </c>
      <c r="H145" s="112">
        <v>0</v>
      </c>
      <c r="I145" s="220" t="s">
        <v>249</v>
      </c>
      <c r="J145" s="225">
        <v>42110</v>
      </c>
      <c r="K145" s="112">
        <v>200</v>
      </c>
      <c r="L145" s="10">
        <v>16.399999999999999</v>
      </c>
      <c r="M145" s="10">
        <v>16.399999999999999</v>
      </c>
      <c r="N145" s="10">
        <v>16.399999999999999</v>
      </c>
    </row>
    <row r="146" spans="1:14" ht="47.25" customHeight="1" thickBot="1">
      <c r="A146" s="391" t="s">
        <v>52</v>
      </c>
      <c r="B146" s="421"/>
      <c r="C146" s="390">
        <v>900</v>
      </c>
      <c r="D146" s="390"/>
      <c r="E146" s="158" t="s">
        <v>263</v>
      </c>
      <c r="F146" s="158" t="s">
        <v>263</v>
      </c>
      <c r="G146" s="158" t="s">
        <v>267</v>
      </c>
      <c r="H146" s="112">
        <v>0</v>
      </c>
      <c r="I146" s="220" t="s">
        <v>249</v>
      </c>
      <c r="J146" s="225">
        <v>42110</v>
      </c>
      <c r="K146" s="112">
        <v>240</v>
      </c>
      <c r="L146" s="10">
        <v>16.399999999999999</v>
      </c>
      <c r="M146" s="10">
        <v>16.399999999999999</v>
      </c>
      <c r="N146" s="10">
        <v>16.399999999999999</v>
      </c>
    </row>
    <row r="147" spans="1:14" ht="15.75" customHeight="1">
      <c r="A147" s="415" t="s">
        <v>80</v>
      </c>
      <c r="B147" s="447"/>
      <c r="C147" s="390">
        <v>900</v>
      </c>
      <c r="D147" s="390"/>
      <c r="E147" s="345" t="s">
        <v>263</v>
      </c>
      <c r="F147" s="345" t="s">
        <v>263</v>
      </c>
      <c r="G147" s="343" t="s">
        <v>267</v>
      </c>
      <c r="H147" s="345">
        <v>0</v>
      </c>
      <c r="I147" s="343" t="s">
        <v>260</v>
      </c>
      <c r="J147" s="345">
        <v>42110</v>
      </c>
      <c r="K147" s="339"/>
      <c r="L147" s="341">
        <v>6</v>
      </c>
      <c r="M147" s="341">
        <v>6</v>
      </c>
      <c r="N147" s="341">
        <v>6</v>
      </c>
    </row>
    <row r="148" spans="1:14" ht="31.5" customHeight="1" thickBot="1">
      <c r="A148" s="417" t="s">
        <v>109</v>
      </c>
      <c r="B148" s="448"/>
      <c r="C148" s="390"/>
      <c r="D148" s="390"/>
      <c r="E148" s="346"/>
      <c r="F148" s="346"/>
      <c r="G148" s="346"/>
      <c r="H148" s="346"/>
      <c r="I148" s="346"/>
      <c r="J148" s="346"/>
      <c r="K148" s="340"/>
      <c r="L148" s="342"/>
      <c r="M148" s="342"/>
      <c r="N148" s="342"/>
    </row>
    <row r="149" spans="1:14" ht="18" customHeight="1">
      <c r="A149" s="415" t="s">
        <v>108</v>
      </c>
      <c r="B149" s="416"/>
      <c r="C149" s="378">
        <v>900</v>
      </c>
      <c r="D149" s="379"/>
      <c r="E149" s="345" t="s">
        <v>263</v>
      </c>
      <c r="F149" s="345" t="s">
        <v>263</v>
      </c>
      <c r="G149" s="343" t="s">
        <v>267</v>
      </c>
      <c r="H149" s="345">
        <v>0</v>
      </c>
      <c r="I149" s="343" t="s">
        <v>260</v>
      </c>
      <c r="J149" s="345">
        <v>42110</v>
      </c>
      <c r="K149" s="339"/>
      <c r="L149" s="341">
        <v>6</v>
      </c>
      <c r="M149" s="341">
        <v>6</v>
      </c>
      <c r="N149" s="341">
        <v>6</v>
      </c>
    </row>
    <row r="150" spans="1:14" ht="13.5" customHeight="1" thickBot="1">
      <c r="A150" s="417"/>
      <c r="B150" s="418"/>
      <c r="C150" s="380"/>
      <c r="D150" s="381"/>
      <c r="E150" s="346"/>
      <c r="F150" s="346"/>
      <c r="G150" s="346"/>
      <c r="H150" s="346"/>
      <c r="I150" s="346"/>
      <c r="J150" s="346"/>
      <c r="K150" s="340"/>
      <c r="L150" s="342"/>
      <c r="M150" s="342"/>
      <c r="N150" s="342"/>
    </row>
    <row r="151" spans="1:14" ht="47.25" customHeight="1" thickBot="1">
      <c r="A151" s="391" t="s">
        <v>51</v>
      </c>
      <c r="B151" s="392"/>
      <c r="C151" s="376">
        <v>900</v>
      </c>
      <c r="D151" s="377"/>
      <c r="E151" s="158" t="s">
        <v>263</v>
      </c>
      <c r="F151" s="158" t="s">
        <v>263</v>
      </c>
      <c r="G151" s="158" t="s">
        <v>267</v>
      </c>
      <c r="H151" s="158" t="s">
        <v>268</v>
      </c>
      <c r="I151" s="220" t="s">
        <v>260</v>
      </c>
      <c r="J151" s="220" t="s">
        <v>269</v>
      </c>
      <c r="K151" s="112">
        <v>200</v>
      </c>
      <c r="L151" s="10">
        <v>6</v>
      </c>
      <c r="M151" s="10">
        <v>6</v>
      </c>
      <c r="N151" s="10">
        <v>6</v>
      </c>
    </row>
    <row r="152" spans="1:14" ht="47.25" customHeight="1" thickBot="1">
      <c r="A152" s="391" t="s">
        <v>52</v>
      </c>
      <c r="B152" s="392"/>
      <c r="C152" s="376">
        <v>900</v>
      </c>
      <c r="D152" s="377"/>
      <c r="E152" s="158" t="s">
        <v>263</v>
      </c>
      <c r="F152" s="158" t="s">
        <v>263</v>
      </c>
      <c r="G152" s="158" t="s">
        <v>267</v>
      </c>
      <c r="H152" s="112">
        <v>0</v>
      </c>
      <c r="I152" s="220" t="s">
        <v>260</v>
      </c>
      <c r="J152" s="225">
        <v>42110</v>
      </c>
      <c r="K152" s="112">
        <v>240</v>
      </c>
      <c r="L152" s="10">
        <v>6</v>
      </c>
      <c r="M152" s="10">
        <v>6</v>
      </c>
      <c r="N152" s="10">
        <v>6</v>
      </c>
    </row>
    <row r="153" spans="1:14" ht="47.25" customHeight="1" thickBot="1">
      <c r="A153" s="391" t="s">
        <v>110</v>
      </c>
      <c r="B153" s="392"/>
      <c r="C153" s="376">
        <v>900</v>
      </c>
      <c r="D153" s="377"/>
      <c r="E153" s="158" t="s">
        <v>263</v>
      </c>
      <c r="F153" s="158" t="s">
        <v>263</v>
      </c>
      <c r="G153" s="158" t="s">
        <v>267</v>
      </c>
      <c r="H153" s="112">
        <v>0</v>
      </c>
      <c r="I153" s="220" t="s">
        <v>250</v>
      </c>
      <c r="J153" s="210"/>
      <c r="K153" s="6"/>
      <c r="L153" s="10">
        <v>4</v>
      </c>
      <c r="M153" s="10">
        <v>4</v>
      </c>
      <c r="N153" s="10">
        <v>4</v>
      </c>
    </row>
    <row r="154" spans="1:14" ht="18" customHeight="1">
      <c r="A154" s="415" t="s">
        <v>108</v>
      </c>
      <c r="B154" s="416"/>
      <c r="C154" s="382">
        <v>900</v>
      </c>
      <c r="D154" s="383"/>
      <c r="E154" s="345" t="s">
        <v>263</v>
      </c>
      <c r="F154" s="345" t="s">
        <v>263</v>
      </c>
      <c r="G154" s="343" t="s">
        <v>267</v>
      </c>
      <c r="H154" s="345">
        <v>0</v>
      </c>
      <c r="I154" s="343" t="s">
        <v>250</v>
      </c>
      <c r="J154" s="345">
        <v>42110</v>
      </c>
      <c r="K154" s="339"/>
      <c r="L154" s="502">
        <v>4</v>
      </c>
      <c r="M154" s="408">
        <v>4</v>
      </c>
      <c r="N154" s="408">
        <v>4</v>
      </c>
    </row>
    <row r="155" spans="1:14" ht="13.5" customHeight="1" thickBot="1">
      <c r="A155" s="417"/>
      <c r="B155" s="418"/>
      <c r="C155" s="380"/>
      <c r="D155" s="384"/>
      <c r="E155" s="346"/>
      <c r="F155" s="346"/>
      <c r="G155" s="346"/>
      <c r="H155" s="346"/>
      <c r="I155" s="346"/>
      <c r="J155" s="346"/>
      <c r="K155" s="340"/>
      <c r="L155" s="503"/>
      <c r="M155" s="409"/>
      <c r="N155" s="409"/>
    </row>
    <row r="156" spans="1:14" ht="47.25" customHeight="1" thickBot="1">
      <c r="A156" s="391" t="s">
        <v>51</v>
      </c>
      <c r="B156" s="392"/>
      <c r="C156" s="376">
        <v>900</v>
      </c>
      <c r="D156" s="377"/>
      <c r="E156" s="158" t="s">
        <v>263</v>
      </c>
      <c r="F156" s="158" t="s">
        <v>263</v>
      </c>
      <c r="G156" s="158" t="s">
        <v>267</v>
      </c>
      <c r="H156" s="112">
        <v>0</v>
      </c>
      <c r="I156" s="220" t="s">
        <v>250</v>
      </c>
      <c r="J156" s="220" t="s">
        <v>269</v>
      </c>
      <c r="K156" s="112">
        <v>200</v>
      </c>
      <c r="L156" s="10">
        <v>4</v>
      </c>
      <c r="M156" s="10">
        <v>4</v>
      </c>
      <c r="N156" s="10">
        <v>4</v>
      </c>
    </row>
    <row r="157" spans="1:14" ht="47.25" customHeight="1" thickBot="1">
      <c r="A157" s="391" t="s">
        <v>52</v>
      </c>
      <c r="B157" s="392"/>
      <c r="C157" s="376">
        <v>900</v>
      </c>
      <c r="D157" s="377"/>
      <c r="E157" s="158" t="s">
        <v>263</v>
      </c>
      <c r="F157" s="158" t="s">
        <v>263</v>
      </c>
      <c r="G157" s="158" t="s">
        <v>267</v>
      </c>
      <c r="H157" s="158" t="s">
        <v>268</v>
      </c>
      <c r="I157" s="220" t="s">
        <v>250</v>
      </c>
      <c r="J157" s="220" t="s">
        <v>269</v>
      </c>
      <c r="K157" s="112">
        <v>240</v>
      </c>
      <c r="L157" s="10">
        <v>4</v>
      </c>
      <c r="M157" s="10">
        <v>4</v>
      </c>
      <c r="N157" s="10">
        <v>4</v>
      </c>
    </row>
    <row r="158" spans="1:14" ht="15.75" customHeight="1">
      <c r="A158" s="415" t="s">
        <v>80</v>
      </c>
      <c r="B158" s="416"/>
      <c r="C158" s="382">
        <v>900</v>
      </c>
      <c r="D158" s="385"/>
      <c r="E158" s="343" t="s">
        <v>263</v>
      </c>
      <c r="F158" s="343" t="s">
        <v>263</v>
      </c>
      <c r="G158" s="343" t="s">
        <v>267</v>
      </c>
      <c r="H158" s="345">
        <v>0</v>
      </c>
      <c r="I158" s="500" t="s">
        <v>257</v>
      </c>
      <c r="J158" s="501"/>
      <c r="K158" s="501"/>
      <c r="L158" s="408">
        <v>4</v>
      </c>
      <c r="M158" s="408">
        <v>4</v>
      </c>
      <c r="N158" s="408">
        <v>4</v>
      </c>
    </row>
    <row r="159" spans="1:14" ht="31.5" customHeight="1" thickBot="1">
      <c r="A159" s="417" t="s">
        <v>111</v>
      </c>
      <c r="B159" s="418"/>
      <c r="C159" s="380"/>
      <c r="D159" s="381"/>
      <c r="E159" s="344"/>
      <c r="F159" s="492"/>
      <c r="G159" s="492"/>
      <c r="H159" s="499"/>
      <c r="I159" s="494"/>
      <c r="J159" s="350"/>
      <c r="K159" s="350"/>
      <c r="L159" s="409"/>
      <c r="M159" s="409"/>
      <c r="N159" s="409"/>
    </row>
    <row r="160" spans="1:14" ht="18" customHeight="1">
      <c r="A160" s="415" t="s">
        <v>108</v>
      </c>
      <c r="B160" s="416"/>
      <c r="C160" s="382">
        <v>900</v>
      </c>
      <c r="D160" s="385"/>
      <c r="E160" s="345" t="s">
        <v>263</v>
      </c>
      <c r="F160" s="345" t="s">
        <v>263</v>
      </c>
      <c r="G160" s="345" t="s">
        <v>267</v>
      </c>
      <c r="H160" s="343" t="s">
        <v>268</v>
      </c>
      <c r="I160" s="345" t="s">
        <v>257</v>
      </c>
      <c r="J160" s="339" t="s">
        <v>269</v>
      </c>
      <c r="K160" s="339"/>
      <c r="L160" s="408">
        <v>4</v>
      </c>
      <c r="M160" s="408">
        <v>4</v>
      </c>
      <c r="N160" s="408">
        <v>4</v>
      </c>
    </row>
    <row r="161" spans="1:14" ht="13.5" customHeight="1" thickBot="1">
      <c r="A161" s="417"/>
      <c r="B161" s="418"/>
      <c r="C161" s="380"/>
      <c r="D161" s="381"/>
      <c r="E161" s="346"/>
      <c r="F161" s="346"/>
      <c r="G161" s="346"/>
      <c r="H161" s="346"/>
      <c r="I161" s="346"/>
      <c r="J161" s="340"/>
      <c r="K161" s="340"/>
      <c r="L161" s="409"/>
      <c r="M161" s="409"/>
      <c r="N161" s="409"/>
    </row>
    <row r="162" spans="1:14" ht="47.25" customHeight="1" thickBot="1">
      <c r="A162" s="391" t="s">
        <v>51</v>
      </c>
      <c r="B162" s="392"/>
      <c r="C162" s="376">
        <v>900</v>
      </c>
      <c r="D162" s="377"/>
      <c r="E162" s="158" t="s">
        <v>263</v>
      </c>
      <c r="F162" s="158" t="s">
        <v>263</v>
      </c>
      <c r="G162" s="158" t="s">
        <v>267</v>
      </c>
      <c r="H162" s="158" t="s">
        <v>268</v>
      </c>
      <c r="I162" s="220" t="s">
        <v>257</v>
      </c>
      <c r="J162" s="220" t="s">
        <v>269</v>
      </c>
      <c r="K162" s="112">
        <v>200</v>
      </c>
      <c r="L162" s="10">
        <v>4</v>
      </c>
      <c r="M162" s="10">
        <v>4</v>
      </c>
      <c r="N162" s="10">
        <v>4</v>
      </c>
    </row>
    <row r="163" spans="1:14" ht="47.25" customHeight="1" thickBot="1">
      <c r="A163" s="391" t="s">
        <v>52</v>
      </c>
      <c r="B163" s="392"/>
      <c r="C163" s="376">
        <v>900</v>
      </c>
      <c r="D163" s="377"/>
      <c r="E163" s="158" t="s">
        <v>263</v>
      </c>
      <c r="F163" s="158" t="s">
        <v>263</v>
      </c>
      <c r="G163" s="158" t="s">
        <v>267</v>
      </c>
      <c r="H163" s="158" t="s">
        <v>268</v>
      </c>
      <c r="I163" s="220" t="s">
        <v>257</v>
      </c>
      <c r="J163" s="220" t="s">
        <v>269</v>
      </c>
      <c r="K163" s="112">
        <v>240</v>
      </c>
      <c r="L163" s="10">
        <v>4</v>
      </c>
      <c r="M163" s="10">
        <v>4</v>
      </c>
      <c r="N163" s="10">
        <v>4</v>
      </c>
    </row>
    <row r="164" spans="1:14" ht="15.75" customHeight="1">
      <c r="A164" s="415" t="s">
        <v>80</v>
      </c>
      <c r="B164" s="416"/>
      <c r="C164" s="382">
        <v>900</v>
      </c>
      <c r="D164" s="385"/>
      <c r="E164" s="343" t="s">
        <v>263</v>
      </c>
      <c r="F164" s="343" t="s">
        <v>263</v>
      </c>
      <c r="G164" s="343" t="s">
        <v>267</v>
      </c>
      <c r="H164" s="345">
        <v>0</v>
      </c>
      <c r="I164" s="500" t="s">
        <v>263</v>
      </c>
      <c r="J164" s="501"/>
      <c r="K164" s="507"/>
      <c r="L164" s="509">
        <v>8</v>
      </c>
      <c r="M164" s="506">
        <v>8</v>
      </c>
      <c r="N164" s="506">
        <v>8</v>
      </c>
    </row>
    <row r="165" spans="1:14" ht="31.5" customHeight="1" thickBot="1">
      <c r="A165" s="417" t="s">
        <v>112</v>
      </c>
      <c r="B165" s="418"/>
      <c r="C165" s="380"/>
      <c r="D165" s="381"/>
      <c r="E165" s="344"/>
      <c r="F165" s="492"/>
      <c r="G165" s="492"/>
      <c r="H165" s="499"/>
      <c r="I165" s="494"/>
      <c r="J165" s="350"/>
      <c r="K165" s="508"/>
      <c r="L165" s="510"/>
      <c r="M165" s="342"/>
      <c r="N165" s="342"/>
    </row>
    <row r="166" spans="1:14" ht="18" customHeight="1">
      <c r="A166" s="415" t="s">
        <v>108</v>
      </c>
      <c r="B166" s="416"/>
      <c r="C166" s="382">
        <v>900</v>
      </c>
      <c r="D166" s="385"/>
      <c r="E166" s="345" t="s">
        <v>263</v>
      </c>
      <c r="F166" s="345" t="s">
        <v>263</v>
      </c>
      <c r="G166" s="345" t="s">
        <v>267</v>
      </c>
      <c r="H166" s="343" t="s">
        <v>268</v>
      </c>
      <c r="I166" s="339" t="s">
        <v>263</v>
      </c>
      <c r="J166" s="339" t="s">
        <v>269</v>
      </c>
      <c r="K166" s="339"/>
      <c r="L166" s="341">
        <v>8</v>
      </c>
      <c r="M166" s="341">
        <v>8</v>
      </c>
      <c r="N166" s="341">
        <v>8</v>
      </c>
    </row>
    <row r="167" spans="1:14" ht="13.5" customHeight="1" thickBot="1">
      <c r="A167" s="417"/>
      <c r="B167" s="418"/>
      <c r="C167" s="545"/>
      <c r="D167" s="546"/>
      <c r="E167" s="346"/>
      <c r="F167" s="346"/>
      <c r="G167" s="346"/>
      <c r="H167" s="346"/>
      <c r="I167" s="340"/>
      <c r="J167" s="340"/>
      <c r="K167" s="340"/>
      <c r="L167" s="342"/>
      <c r="M167" s="342"/>
      <c r="N167" s="342"/>
    </row>
    <row r="168" spans="1:14" ht="47.25" customHeight="1" thickBot="1">
      <c r="A168" s="391" t="s">
        <v>51</v>
      </c>
      <c r="B168" s="421"/>
      <c r="C168" s="445">
        <v>900</v>
      </c>
      <c r="D168" s="446"/>
      <c r="E168" s="158" t="s">
        <v>263</v>
      </c>
      <c r="F168" s="158" t="s">
        <v>263</v>
      </c>
      <c r="G168" s="158" t="s">
        <v>267</v>
      </c>
      <c r="H168" s="158" t="s">
        <v>268</v>
      </c>
      <c r="I168" s="220" t="s">
        <v>263</v>
      </c>
      <c r="J168" s="220" t="s">
        <v>269</v>
      </c>
      <c r="K168" s="112">
        <v>200</v>
      </c>
      <c r="L168" s="231">
        <v>8</v>
      </c>
      <c r="M168" s="231">
        <v>8</v>
      </c>
      <c r="N168" s="231">
        <v>8</v>
      </c>
    </row>
    <row r="169" spans="1:14" ht="47.25" customHeight="1" thickBot="1">
      <c r="A169" s="391" t="s">
        <v>52</v>
      </c>
      <c r="B169" s="421"/>
      <c r="C169" s="445">
        <v>900</v>
      </c>
      <c r="D169" s="446"/>
      <c r="E169" s="158" t="s">
        <v>263</v>
      </c>
      <c r="F169" s="158" t="s">
        <v>263</v>
      </c>
      <c r="G169" s="158" t="s">
        <v>267</v>
      </c>
      <c r="H169" s="158" t="s">
        <v>268</v>
      </c>
      <c r="I169" s="220" t="s">
        <v>263</v>
      </c>
      <c r="J169" s="220" t="s">
        <v>269</v>
      </c>
      <c r="K169" s="112">
        <v>240</v>
      </c>
      <c r="L169" s="231">
        <v>8</v>
      </c>
      <c r="M169" s="231">
        <v>8</v>
      </c>
      <c r="N169" s="231">
        <v>8</v>
      </c>
    </row>
    <row r="170" spans="1:14" ht="16.5" thickBot="1">
      <c r="A170" s="391" t="s">
        <v>113</v>
      </c>
      <c r="B170" s="421"/>
      <c r="C170" s="445">
        <v>900</v>
      </c>
      <c r="D170" s="446"/>
      <c r="E170" s="158" t="s">
        <v>251</v>
      </c>
      <c r="F170" s="108"/>
      <c r="G170" s="6"/>
      <c r="H170" s="6"/>
      <c r="I170" s="210"/>
      <c r="J170" s="210"/>
      <c r="K170" s="6"/>
      <c r="L170" s="254">
        <v>3259.9</v>
      </c>
      <c r="M170" s="254">
        <v>3362.3</v>
      </c>
      <c r="N170" s="254">
        <v>3362.3</v>
      </c>
    </row>
    <row r="171" spans="1:14" ht="31.5" customHeight="1" thickBot="1">
      <c r="A171" s="391" t="s">
        <v>114</v>
      </c>
      <c r="B171" s="421"/>
      <c r="C171" s="445">
        <v>900</v>
      </c>
      <c r="D171" s="446"/>
      <c r="E171" s="158" t="s">
        <v>251</v>
      </c>
      <c r="F171" s="158" t="s">
        <v>250</v>
      </c>
      <c r="G171" s="158"/>
      <c r="H171" s="107"/>
      <c r="I171" s="226"/>
      <c r="J171" s="226"/>
      <c r="K171" s="107"/>
      <c r="L171" s="254">
        <v>3259.9</v>
      </c>
      <c r="M171" s="254">
        <v>3362.3</v>
      </c>
      <c r="N171" s="254">
        <v>3362.3</v>
      </c>
    </row>
    <row r="172" spans="1:14" ht="53.25" customHeight="1" thickBot="1">
      <c r="A172" s="391" t="s">
        <v>554</v>
      </c>
      <c r="B172" s="392"/>
      <c r="C172" s="445">
        <v>900</v>
      </c>
      <c r="D172" s="446"/>
      <c r="E172" s="158" t="s">
        <v>251</v>
      </c>
      <c r="F172" s="158" t="s">
        <v>250</v>
      </c>
      <c r="G172" s="158" t="s">
        <v>255</v>
      </c>
      <c r="H172" s="107"/>
      <c r="I172" s="226"/>
      <c r="J172" s="226"/>
      <c r="K172" s="107"/>
      <c r="L172" s="254">
        <v>3259.9</v>
      </c>
      <c r="M172" s="254">
        <v>3362.3</v>
      </c>
      <c r="N172" s="254">
        <v>3362.3</v>
      </c>
    </row>
    <row r="173" spans="1:14" ht="48.75" customHeight="1" thickBot="1">
      <c r="A173" s="391" t="s">
        <v>555</v>
      </c>
      <c r="B173" s="392"/>
      <c r="C173" s="445">
        <v>900</v>
      </c>
      <c r="D173" s="446"/>
      <c r="E173" s="158" t="s">
        <v>251</v>
      </c>
      <c r="F173" s="158" t="s">
        <v>250</v>
      </c>
      <c r="G173" s="158" t="s">
        <v>255</v>
      </c>
      <c r="H173" s="112">
        <v>1</v>
      </c>
      <c r="I173" s="220" t="s">
        <v>254</v>
      </c>
      <c r="J173" s="226"/>
      <c r="K173" s="107"/>
      <c r="L173" s="254">
        <v>3259.9</v>
      </c>
      <c r="M173" s="254">
        <v>3362.3</v>
      </c>
      <c r="N173" s="254">
        <v>3362.3</v>
      </c>
    </row>
    <row r="174" spans="1:14" ht="42.75" customHeight="1" thickBot="1">
      <c r="A174" s="452" t="s">
        <v>71</v>
      </c>
      <c r="B174" s="453"/>
      <c r="C174" s="449">
        <v>900</v>
      </c>
      <c r="D174" s="450"/>
      <c r="E174" s="158" t="s">
        <v>251</v>
      </c>
      <c r="F174" s="158" t="s">
        <v>250</v>
      </c>
      <c r="G174" s="158" t="s">
        <v>255</v>
      </c>
      <c r="H174" s="112">
        <v>1</v>
      </c>
      <c r="I174" s="220" t="s">
        <v>254</v>
      </c>
      <c r="J174" s="225">
        <v>61020</v>
      </c>
      <c r="K174" s="107"/>
      <c r="L174" s="254">
        <v>3259.9</v>
      </c>
      <c r="M174" s="254">
        <v>3362.3</v>
      </c>
      <c r="N174" s="254">
        <v>3362.3</v>
      </c>
    </row>
    <row r="175" spans="1:14" ht="39.75" customHeight="1" thickBot="1">
      <c r="A175" s="454" t="s">
        <v>72</v>
      </c>
      <c r="B175" s="454"/>
      <c r="C175" s="445">
        <v>900</v>
      </c>
      <c r="D175" s="451"/>
      <c r="E175" s="158" t="s">
        <v>251</v>
      </c>
      <c r="F175" s="158" t="s">
        <v>250</v>
      </c>
      <c r="G175" s="158" t="s">
        <v>255</v>
      </c>
      <c r="H175" s="112">
        <v>1</v>
      </c>
      <c r="I175" s="220" t="s">
        <v>254</v>
      </c>
      <c r="J175" s="225">
        <v>61020</v>
      </c>
      <c r="K175" s="112">
        <v>600</v>
      </c>
      <c r="L175" s="254">
        <v>3259.9</v>
      </c>
      <c r="M175" s="254">
        <v>3362.3</v>
      </c>
      <c r="N175" s="254">
        <v>3362.3</v>
      </c>
    </row>
    <row r="176" spans="1:14" ht="34.5" customHeight="1" thickBot="1">
      <c r="A176" s="455" t="s">
        <v>73</v>
      </c>
      <c r="B176" s="456"/>
      <c r="C176" s="380">
        <v>900</v>
      </c>
      <c r="D176" s="381"/>
      <c r="E176" s="158" t="s">
        <v>251</v>
      </c>
      <c r="F176" s="158" t="s">
        <v>250</v>
      </c>
      <c r="G176" s="158" t="s">
        <v>255</v>
      </c>
      <c r="H176" s="112">
        <v>1</v>
      </c>
      <c r="I176" s="220" t="s">
        <v>254</v>
      </c>
      <c r="J176" s="225">
        <v>61020</v>
      </c>
      <c r="K176" s="112">
        <v>610</v>
      </c>
      <c r="L176" s="254">
        <v>3259.9</v>
      </c>
      <c r="M176" s="254">
        <v>3362.3</v>
      </c>
      <c r="N176" s="254">
        <v>3362.3</v>
      </c>
    </row>
    <row r="177" spans="1:14" ht="16.5" thickBot="1">
      <c r="A177" s="391" t="s">
        <v>115</v>
      </c>
      <c r="B177" s="392"/>
      <c r="C177" s="376">
        <v>900</v>
      </c>
      <c r="D177" s="377"/>
      <c r="E177" s="158" t="s">
        <v>17</v>
      </c>
      <c r="F177" s="108"/>
      <c r="G177" s="6"/>
      <c r="H177" s="6"/>
      <c r="I177" s="210"/>
      <c r="J177" s="210"/>
      <c r="K177" s="6"/>
      <c r="L177" s="10">
        <f>L178+L185</f>
        <v>5537.8</v>
      </c>
      <c r="M177" s="10">
        <f>M178+M185</f>
        <v>5619.5</v>
      </c>
      <c r="N177" s="10">
        <f>N178+N185</f>
        <v>5619.5</v>
      </c>
    </row>
    <row r="178" spans="1:14" ht="16.5" thickBot="1">
      <c r="A178" s="391" t="s">
        <v>116</v>
      </c>
      <c r="B178" s="392"/>
      <c r="C178" s="376">
        <v>900</v>
      </c>
      <c r="D178" s="377"/>
      <c r="E178" s="158" t="s">
        <v>17</v>
      </c>
      <c r="F178" s="158" t="s">
        <v>248</v>
      </c>
      <c r="G178" s="112"/>
      <c r="H178" s="107"/>
      <c r="I178" s="226"/>
      <c r="J178" s="226"/>
      <c r="K178" s="107"/>
      <c r="L178" s="231">
        <v>2200</v>
      </c>
      <c r="M178" s="231">
        <v>2200</v>
      </c>
      <c r="N178" s="231">
        <v>2200</v>
      </c>
    </row>
    <row r="179" spans="1:14" ht="63" customHeight="1" thickBot="1">
      <c r="A179" s="391" t="s">
        <v>43</v>
      </c>
      <c r="B179" s="392"/>
      <c r="C179" s="376">
        <v>900</v>
      </c>
      <c r="D179" s="377"/>
      <c r="E179" s="158" t="s">
        <v>17</v>
      </c>
      <c r="F179" s="158" t="s">
        <v>248</v>
      </c>
      <c r="G179" s="158" t="s">
        <v>248</v>
      </c>
      <c r="H179" s="107"/>
      <c r="I179" s="226"/>
      <c r="J179" s="226"/>
      <c r="K179" s="107"/>
      <c r="L179" s="231">
        <v>2200</v>
      </c>
      <c r="M179" s="231">
        <v>2200</v>
      </c>
      <c r="N179" s="231">
        <v>2200</v>
      </c>
    </row>
    <row r="180" spans="1:14" ht="78.75" customHeight="1" thickBot="1">
      <c r="A180" s="391" t="s">
        <v>117</v>
      </c>
      <c r="B180" s="392"/>
      <c r="C180" s="376">
        <v>900</v>
      </c>
      <c r="D180" s="377"/>
      <c r="E180" s="158" t="s">
        <v>17</v>
      </c>
      <c r="F180" s="158" t="s">
        <v>248</v>
      </c>
      <c r="G180" s="158" t="s">
        <v>248</v>
      </c>
      <c r="H180" s="112">
        <v>0</v>
      </c>
      <c r="I180" s="225">
        <v>26</v>
      </c>
      <c r="J180" s="226"/>
      <c r="K180" s="107"/>
      <c r="L180" s="231">
        <v>2200</v>
      </c>
      <c r="M180" s="231">
        <v>2200</v>
      </c>
      <c r="N180" s="231">
        <v>2200</v>
      </c>
    </row>
    <row r="181" spans="1:14" ht="18" customHeight="1">
      <c r="A181" s="415" t="s">
        <v>118</v>
      </c>
      <c r="B181" s="416"/>
      <c r="C181" s="382">
        <v>900</v>
      </c>
      <c r="D181" s="388"/>
      <c r="E181" s="343" t="s">
        <v>17</v>
      </c>
      <c r="F181" s="343" t="s">
        <v>248</v>
      </c>
      <c r="G181" s="343" t="s">
        <v>248</v>
      </c>
      <c r="H181" s="345">
        <v>0</v>
      </c>
      <c r="I181" s="345">
        <v>26</v>
      </c>
      <c r="J181" s="343" t="s">
        <v>271</v>
      </c>
      <c r="K181" s="339"/>
      <c r="L181" s="341">
        <v>2200</v>
      </c>
      <c r="M181" s="341">
        <v>2200</v>
      </c>
      <c r="N181" s="341">
        <v>2200</v>
      </c>
    </row>
    <row r="182" spans="1:14" ht="13.5" customHeight="1" thickBot="1">
      <c r="A182" s="417"/>
      <c r="B182" s="418"/>
      <c r="C182" s="380"/>
      <c r="D182" s="389"/>
      <c r="E182" s="344"/>
      <c r="F182" s="344"/>
      <c r="G182" s="344"/>
      <c r="H182" s="346"/>
      <c r="I182" s="346"/>
      <c r="J182" s="346"/>
      <c r="K182" s="340"/>
      <c r="L182" s="342"/>
      <c r="M182" s="342"/>
      <c r="N182" s="342"/>
    </row>
    <row r="183" spans="1:14" ht="31.5" customHeight="1" thickBot="1">
      <c r="A183" s="391" t="s">
        <v>83</v>
      </c>
      <c r="B183" s="392"/>
      <c r="C183" s="376">
        <v>900</v>
      </c>
      <c r="D183" s="377"/>
      <c r="E183" s="158" t="s">
        <v>17</v>
      </c>
      <c r="F183" s="158" t="s">
        <v>248</v>
      </c>
      <c r="G183" s="158" t="s">
        <v>248</v>
      </c>
      <c r="H183" s="112">
        <v>0</v>
      </c>
      <c r="I183" s="225">
        <v>26</v>
      </c>
      <c r="J183" s="220" t="s">
        <v>271</v>
      </c>
      <c r="K183" s="112">
        <v>300</v>
      </c>
      <c r="L183" s="231">
        <v>2200</v>
      </c>
      <c r="M183" s="231">
        <v>2200</v>
      </c>
      <c r="N183" s="231">
        <v>2200</v>
      </c>
    </row>
    <row r="184" spans="1:14" ht="31.5" customHeight="1" thickBot="1">
      <c r="A184" s="391" t="s">
        <v>119</v>
      </c>
      <c r="B184" s="392"/>
      <c r="C184" s="376">
        <v>900</v>
      </c>
      <c r="D184" s="377"/>
      <c r="E184" s="158" t="s">
        <v>17</v>
      </c>
      <c r="F184" s="158" t="s">
        <v>248</v>
      </c>
      <c r="G184" s="158" t="s">
        <v>248</v>
      </c>
      <c r="H184" s="112">
        <v>0</v>
      </c>
      <c r="I184" s="225">
        <v>26</v>
      </c>
      <c r="J184" s="220" t="s">
        <v>271</v>
      </c>
      <c r="K184" s="112">
        <v>310</v>
      </c>
      <c r="L184" s="231">
        <v>2200</v>
      </c>
      <c r="M184" s="231">
        <v>2200</v>
      </c>
      <c r="N184" s="231">
        <v>2200</v>
      </c>
    </row>
    <row r="185" spans="1:14" ht="16.5" thickBot="1">
      <c r="A185" s="391" t="s">
        <v>122</v>
      </c>
      <c r="B185" s="392"/>
      <c r="C185" s="355">
        <v>900</v>
      </c>
      <c r="D185" s="363"/>
      <c r="E185" s="158" t="s">
        <v>17</v>
      </c>
      <c r="F185" s="158" t="s">
        <v>250</v>
      </c>
      <c r="G185" s="6"/>
      <c r="H185" s="6"/>
      <c r="I185" s="210"/>
      <c r="J185" s="210"/>
      <c r="K185" s="6"/>
      <c r="L185" s="10">
        <f>L186+L194</f>
        <v>3337.8</v>
      </c>
      <c r="M185" s="10">
        <f>M186+M194</f>
        <v>3419.5</v>
      </c>
      <c r="N185" s="10">
        <f>N186+N194</f>
        <v>3419.5</v>
      </c>
    </row>
    <row r="186" spans="1:14" ht="63" customHeight="1" thickBot="1">
      <c r="A186" s="391" t="s">
        <v>123</v>
      </c>
      <c r="B186" s="392"/>
      <c r="C186" s="355">
        <v>900</v>
      </c>
      <c r="D186" s="363"/>
      <c r="E186" s="158" t="s">
        <v>17</v>
      </c>
      <c r="F186" s="158" t="s">
        <v>250</v>
      </c>
      <c r="G186" s="158" t="s">
        <v>249</v>
      </c>
      <c r="H186" s="107"/>
      <c r="I186" s="226"/>
      <c r="J186" s="210"/>
      <c r="K186" s="6"/>
      <c r="L186" s="260">
        <v>2034.3</v>
      </c>
      <c r="M186" s="260">
        <v>2116</v>
      </c>
      <c r="N186" s="260">
        <v>2116</v>
      </c>
    </row>
    <row r="187" spans="1:14" ht="94.5" customHeight="1" thickBot="1">
      <c r="A187" s="391" t="s">
        <v>124</v>
      </c>
      <c r="B187" s="392"/>
      <c r="C187" s="355">
        <v>900</v>
      </c>
      <c r="D187" s="363"/>
      <c r="E187" s="158" t="s">
        <v>17</v>
      </c>
      <c r="F187" s="158" t="s">
        <v>250</v>
      </c>
      <c r="G187" s="158" t="s">
        <v>249</v>
      </c>
      <c r="H187" s="6">
        <v>0</v>
      </c>
      <c r="I187" s="237" t="s">
        <v>251</v>
      </c>
      <c r="J187" s="210"/>
      <c r="K187" s="6"/>
      <c r="L187" s="260">
        <v>2034.3</v>
      </c>
      <c r="M187" s="260">
        <v>2116</v>
      </c>
      <c r="N187" s="260">
        <v>2116</v>
      </c>
    </row>
    <row r="188" spans="1:14" ht="362.25" customHeight="1" thickBot="1">
      <c r="A188" s="395" t="s">
        <v>125</v>
      </c>
      <c r="B188" s="396"/>
      <c r="C188" s="355">
        <v>900</v>
      </c>
      <c r="D188" s="363"/>
      <c r="E188" s="158" t="s">
        <v>17</v>
      </c>
      <c r="F188" s="158" t="s">
        <v>250</v>
      </c>
      <c r="G188" s="158" t="s">
        <v>249</v>
      </c>
      <c r="H188" s="112">
        <v>0</v>
      </c>
      <c r="I188" s="220" t="s">
        <v>251</v>
      </c>
      <c r="J188" s="225">
        <v>77180</v>
      </c>
      <c r="K188" s="6"/>
      <c r="L188" s="260">
        <v>2034.3</v>
      </c>
      <c r="M188" s="260">
        <v>2116</v>
      </c>
      <c r="N188" s="260">
        <v>2116</v>
      </c>
    </row>
    <row r="189" spans="1:14" ht="47.25" customHeight="1" thickBot="1">
      <c r="A189" s="391" t="s">
        <v>51</v>
      </c>
      <c r="B189" s="392"/>
      <c r="C189" s="355">
        <v>900</v>
      </c>
      <c r="D189" s="363"/>
      <c r="E189" s="158" t="s">
        <v>17</v>
      </c>
      <c r="F189" s="158" t="s">
        <v>250</v>
      </c>
      <c r="G189" s="158" t="s">
        <v>249</v>
      </c>
      <c r="H189" s="112">
        <v>0</v>
      </c>
      <c r="I189" s="220" t="s">
        <v>251</v>
      </c>
      <c r="J189" s="225">
        <v>77180</v>
      </c>
      <c r="K189" s="112">
        <v>200</v>
      </c>
      <c r="L189" s="267">
        <v>5</v>
      </c>
      <c r="M189" s="260">
        <v>5</v>
      </c>
      <c r="N189" s="260">
        <v>5</v>
      </c>
    </row>
    <row r="190" spans="1:14" ht="47.25" customHeight="1" thickBot="1">
      <c r="A190" s="391" t="s">
        <v>52</v>
      </c>
      <c r="B190" s="392"/>
      <c r="C190" s="355">
        <v>900</v>
      </c>
      <c r="D190" s="363"/>
      <c r="E190" s="158" t="s">
        <v>17</v>
      </c>
      <c r="F190" s="158" t="s">
        <v>250</v>
      </c>
      <c r="G190" s="158" t="s">
        <v>249</v>
      </c>
      <c r="H190" s="112">
        <v>0</v>
      </c>
      <c r="I190" s="220" t="s">
        <v>251</v>
      </c>
      <c r="J190" s="225">
        <v>77180</v>
      </c>
      <c r="K190" s="112">
        <v>240</v>
      </c>
      <c r="L190" s="267">
        <v>5</v>
      </c>
      <c r="M190" s="260">
        <v>5</v>
      </c>
      <c r="N190" s="260">
        <v>5</v>
      </c>
    </row>
    <row r="191" spans="1:14" ht="31.5" customHeight="1" thickBot="1">
      <c r="A191" s="391" t="s">
        <v>83</v>
      </c>
      <c r="B191" s="392"/>
      <c r="C191" s="355">
        <v>900</v>
      </c>
      <c r="D191" s="363"/>
      <c r="E191" s="158" t="s">
        <v>17</v>
      </c>
      <c r="F191" s="158" t="s">
        <v>250</v>
      </c>
      <c r="G191" s="158" t="s">
        <v>249</v>
      </c>
      <c r="H191" s="112">
        <v>0</v>
      </c>
      <c r="I191" s="220" t="s">
        <v>251</v>
      </c>
      <c r="J191" s="225">
        <v>77180</v>
      </c>
      <c r="K191" s="112">
        <v>300</v>
      </c>
      <c r="L191" s="260">
        <v>2029.3</v>
      </c>
      <c r="M191" s="260">
        <v>2111</v>
      </c>
      <c r="N191" s="231">
        <v>2111</v>
      </c>
    </row>
    <row r="192" spans="1:14" ht="31.5" customHeight="1" thickBot="1">
      <c r="A192" s="391" t="s">
        <v>119</v>
      </c>
      <c r="B192" s="392"/>
      <c r="C192" s="355">
        <v>900</v>
      </c>
      <c r="D192" s="363"/>
      <c r="E192" s="158" t="s">
        <v>17</v>
      </c>
      <c r="F192" s="158" t="s">
        <v>250</v>
      </c>
      <c r="G192" s="158" t="s">
        <v>249</v>
      </c>
      <c r="H192" s="112">
        <v>0</v>
      </c>
      <c r="I192" s="220" t="s">
        <v>251</v>
      </c>
      <c r="J192" s="225">
        <v>77180</v>
      </c>
      <c r="K192" s="112">
        <v>310</v>
      </c>
      <c r="L192" s="254">
        <v>1000</v>
      </c>
      <c r="M192" s="254">
        <v>1000</v>
      </c>
      <c r="N192" s="231">
        <v>1000</v>
      </c>
    </row>
    <row r="193" spans="1:14" ht="47.25" customHeight="1" thickBot="1">
      <c r="A193" s="391" t="s">
        <v>121</v>
      </c>
      <c r="B193" s="392"/>
      <c r="C193" s="355">
        <v>900</v>
      </c>
      <c r="D193" s="363"/>
      <c r="E193" s="158" t="s">
        <v>17</v>
      </c>
      <c r="F193" s="158" t="s">
        <v>250</v>
      </c>
      <c r="G193" s="158" t="s">
        <v>249</v>
      </c>
      <c r="H193" s="112">
        <v>0</v>
      </c>
      <c r="I193" s="220" t="s">
        <v>251</v>
      </c>
      <c r="J193" s="225">
        <v>77180</v>
      </c>
      <c r="K193" s="112">
        <v>320</v>
      </c>
      <c r="L193" s="231">
        <v>1029.3</v>
      </c>
      <c r="M193" s="231">
        <v>1111</v>
      </c>
      <c r="N193" s="231">
        <v>1111</v>
      </c>
    </row>
    <row r="194" spans="1:14" ht="47.25" customHeight="1" thickBot="1">
      <c r="A194" s="391" t="s">
        <v>126</v>
      </c>
      <c r="B194" s="392"/>
      <c r="C194" s="355">
        <v>900</v>
      </c>
      <c r="D194" s="363"/>
      <c r="E194" s="158" t="s">
        <v>17</v>
      </c>
      <c r="F194" s="158" t="s">
        <v>250</v>
      </c>
      <c r="G194" s="158" t="s">
        <v>250</v>
      </c>
      <c r="H194" s="112"/>
      <c r="I194" s="220"/>
      <c r="J194" s="226"/>
      <c r="K194" s="107"/>
      <c r="L194" s="260">
        <v>1303.5</v>
      </c>
      <c r="M194" s="260">
        <v>1303.5</v>
      </c>
      <c r="N194" s="260">
        <v>1303.5</v>
      </c>
    </row>
    <row r="195" spans="1:14" ht="31.5" customHeight="1" thickBot="1">
      <c r="A195" s="391" t="s">
        <v>127</v>
      </c>
      <c r="B195" s="392"/>
      <c r="C195" s="355">
        <v>900</v>
      </c>
      <c r="D195" s="363"/>
      <c r="E195" s="158" t="s">
        <v>17</v>
      </c>
      <c r="F195" s="158" t="s">
        <v>250</v>
      </c>
      <c r="G195" s="158" t="s">
        <v>250</v>
      </c>
      <c r="H195" s="112">
        <v>0</v>
      </c>
      <c r="I195" s="220" t="s">
        <v>249</v>
      </c>
      <c r="J195" s="226"/>
      <c r="K195" s="107"/>
      <c r="L195" s="260">
        <v>1303.5</v>
      </c>
      <c r="M195" s="260">
        <v>1303.5</v>
      </c>
      <c r="N195" s="260">
        <v>1303.5</v>
      </c>
    </row>
    <row r="196" spans="1:14" ht="141.75" customHeight="1" thickBot="1">
      <c r="A196" s="395" t="s">
        <v>66</v>
      </c>
      <c r="B196" s="396"/>
      <c r="C196" s="355">
        <v>900</v>
      </c>
      <c r="D196" s="363"/>
      <c r="E196" s="158" t="s">
        <v>17</v>
      </c>
      <c r="F196" s="158" t="s">
        <v>250</v>
      </c>
      <c r="G196" s="158" t="s">
        <v>250</v>
      </c>
      <c r="H196" s="112">
        <v>0</v>
      </c>
      <c r="I196" s="220" t="s">
        <v>249</v>
      </c>
      <c r="J196" s="227" t="s">
        <v>272</v>
      </c>
      <c r="K196" s="107"/>
      <c r="L196" s="260">
        <v>1303.5</v>
      </c>
      <c r="M196" s="260">
        <v>1303.5</v>
      </c>
      <c r="N196" s="260">
        <v>1303.5</v>
      </c>
    </row>
    <row r="197" spans="1:14" ht="47.25" customHeight="1" thickBot="1">
      <c r="A197" s="391" t="s">
        <v>102</v>
      </c>
      <c r="B197" s="392"/>
      <c r="C197" s="355">
        <v>900</v>
      </c>
      <c r="D197" s="363"/>
      <c r="E197" s="158" t="s">
        <v>17</v>
      </c>
      <c r="F197" s="158" t="s">
        <v>250</v>
      </c>
      <c r="G197" s="158" t="s">
        <v>250</v>
      </c>
      <c r="H197" s="112">
        <v>0</v>
      </c>
      <c r="I197" s="220" t="s">
        <v>249</v>
      </c>
      <c r="J197" s="227" t="s">
        <v>272</v>
      </c>
      <c r="K197" s="112">
        <v>400</v>
      </c>
      <c r="L197" s="260">
        <v>1303.5</v>
      </c>
      <c r="M197" s="260">
        <v>1303.5</v>
      </c>
      <c r="N197" s="260">
        <v>1303.5</v>
      </c>
    </row>
    <row r="198" spans="1:14" ht="16.5" thickBot="1">
      <c r="A198" s="391" t="s">
        <v>103</v>
      </c>
      <c r="B198" s="392"/>
      <c r="C198" s="355">
        <v>900</v>
      </c>
      <c r="D198" s="363"/>
      <c r="E198" s="158" t="s">
        <v>17</v>
      </c>
      <c r="F198" s="158" t="s">
        <v>250</v>
      </c>
      <c r="G198" s="158" t="s">
        <v>250</v>
      </c>
      <c r="H198" s="112">
        <v>0</v>
      </c>
      <c r="I198" s="220" t="s">
        <v>249</v>
      </c>
      <c r="J198" s="227" t="s">
        <v>272</v>
      </c>
      <c r="K198" s="112">
        <v>410</v>
      </c>
      <c r="L198" s="260">
        <v>1303.5</v>
      </c>
      <c r="M198" s="260">
        <v>1303.5</v>
      </c>
      <c r="N198" s="260">
        <v>1303.5</v>
      </c>
    </row>
    <row r="199" spans="1:14" ht="16.5" thickBot="1">
      <c r="A199" s="417" t="s">
        <v>128</v>
      </c>
      <c r="B199" s="418"/>
      <c r="C199" s="355">
        <v>900</v>
      </c>
      <c r="D199" s="363"/>
      <c r="E199" s="158" t="s">
        <v>18</v>
      </c>
      <c r="F199" s="112"/>
      <c r="G199" s="112"/>
      <c r="H199" s="107"/>
      <c r="I199" s="226"/>
      <c r="J199" s="226"/>
      <c r="K199" s="107"/>
      <c r="L199" s="270">
        <v>88.5</v>
      </c>
      <c r="M199" s="270">
        <v>87</v>
      </c>
      <c r="N199" s="231">
        <v>87</v>
      </c>
    </row>
    <row r="200" spans="1:14" ht="16.5" thickBot="1">
      <c r="A200" s="391" t="s">
        <v>129</v>
      </c>
      <c r="B200" s="392"/>
      <c r="C200" s="355">
        <v>900</v>
      </c>
      <c r="D200" s="363"/>
      <c r="E200" s="158" t="s">
        <v>18</v>
      </c>
      <c r="F200" s="158" t="s">
        <v>248</v>
      </c>
      <c r="G200" s="112"/>
      <c r="H200" s="107"/>
      <c r="I200" s="226"/>
      <c r="J200" s="226"/>
      <c r="K200" s="107"/>
      <c r="L200" s="270">
        <v>88.5</v>
      </c>
      <c r="M200" s="270">
        <v>87</v>
      </c>
      <c r="N200" s="231">
        <v>87</v>
      </c>
    </row>
    <row r="201" spans="1:14" ht="47.25" customHeight="1">
      <c r="A201" s="415" t="s">
        <v>130</v>
      </c>
      <c r="B201" s="429"/>
      <c r="C201" s="359">
        <v>900</v>
      </c>
      <c r="D201" s="370"/>
      <c r="E201" s="343" t="s">
        <v>18</v>
      </c>
      <c r="F201" s="345" t="s">
        <v>248</v>
      </c>
      <c r="G201" s="343" t="s">
        <v>257</v>
      </c>
      <c r="H201" s="345">
        <v>0</v>
      </c>
      <c r="I201" s="339"/>
      <c r="J201" s="339"/>
      <c r="K201" s="339"/>
      <c r="L201" s="504">
        <v>78.5</v>
      </c>
      <c r="M201" s="481">
        <v>87</v>
      </c>
      <c r="N201" s="512">
        <v>87</v>
      </c>
    </row>
    <row r="202" spans="1:14" ht="31.5" customHeight="1" thickBot="1">
      <c r="A202" s="417" t="s">
        <v>131</v>
      </c>
      <c r="B202" s="430"/>
      <c r="C202" s="361"/>
      <c r="D202" s="371"/>
      <c r="E202" s="344"/>
      <c r="F202" s="346"/>
      <c r="G202" s="346"/>
      <c r="H202" s="346"/>
      <c r="I202" s="340"/>
      <c r="J202" s="340"/>
      <c r="K202" s="340"/>
      <c r="L202" s="505"/>
      <c r="M202" s="482"/>
      <c r="N202" s="513"/>
    </row>
    <row r="203" spans="1:14" ht="15.75" customHeight="1">
      <c r="A203" s="415" t="s">
        <v>93</v>
      </c>
      <c r="B203" s="416"/>
      <c r="C203" s="359">
        <v>900</v>
      </c>
      <c r="D203" s="370"/>
      <c r="E203" s="343" t="s">
        <v>18</v>
      </c>
      <c r="F203" s="345" t="s">
        <v>248</v>
      </c>
      <c r="G203" s="343" t="s">
        <v>257</v>
      </c>
      <c r="H203" s="345">
        <v>0</v>
      </c>
      <c r="I203" s="343" t="s">
        <v>248</v>
      </c>
      <c r="J203" s="339"/>
      <c r="K203" s="339"/>
      <c r="L203" s="504">
        <v>55</v>
      </c>
      <c r="M203" s="481">
        <v>55</v>
      </c>
      <c r="N203" s="481">
        <v>55</v>
      </c>
    </row>
    <row r="204" spans="1:14" ht="31.5" customHeight="1" thickBot="1">
      <c r="A204" s="417" t="s">
        <v>132</v>
      </c>
      <c r="B204" s="418"/>
      <c r="C204" s="361"/>
      <c r="D204" s="371"/>
      <c r="E204" s="344"/>
      <c r="F204" s="346"/>
      <c r="G204" s="346"/>
      <c r="H204" s="346"/>
      <c r="I204" s="346"/>
      <c r="J204" s="340"/>
      <c r="K204" s="340"/>
      <c r="L204" s="516"/>
      <c r="M204" s="482"/>
      <c r="N204" s="482"/>
    </row>
    <row r="205" spans="1:14" ht="31.5" customHeight="1" thickBot="1">
      <c r="A205" s="391" t="s">
        <v>133</v>
      </c>
      <c r="B205" s="392"/>
      <c r="C205" s="355">
        <v>900</v>
      </c>
      <c r="D205" s="363"/>
      <c r="E205" s="158" t="s">
        <v>18</v>
      </c>
      <c r="F205" s="158" t="s">
        <v>248</v>
      </c>
      <c r="G205" s="158" t="s">
        <v>257</v>
      </c>
      <c r="H205" s="112">
        <v>0</v>
      </c>
      <c r="I205" s="220" t="s">
        <v>248</v>
      </c>
      <c r="J205" s="225">
        <v>42040</v>
      </c>
      <c r="K205" s="107"/>
      <c r="L205" s="254">
        <v>55</v>
      </c>
      <c r="M205" s="254">
        <v>55</v>
      </c>
      <c r="N205" s="254">
        <v>55</v>
      </c>
    </row>
    <row r="206" spans="1:14" ht="47.25" customHeight="1" thickBot="1">
      <c r="A206" s="391" t="s">
        <v>51</v>
      </c>
      <c r="B206" s="392"/>
      <c r="C206" s="355">
        <v>900</v>
      </c>
      <c r="D206" s="363"/>
      <c r="E206" s="158" t="s">
        <v>18</v>
      </c>
      <c r="F206" s="158" t="s">
        <v>248</v>
      </c>
      <c r="G206" s="158" t="s">
        <v>257</v>
      </c>
      <c r="H206" s="112">
        <v>0</v>
      </c>
      <c r="I206" s="220" t="s">
        <v>248</v>
      </c>
      <c r="J206" s="225">
        <v>42040</v>
      </c>
      <c r="K206" s="112">
        <v>200</v>
      </c>
      <c r="L206" s="254">
        <v>55</v>
      </c>
      <c r="M206" s="254">
        <v>55</v>
      </c>
      <c r="N206" s="254">
        <v>55</v>
      </c>
    </row>
    <row r="207" spans="1:14" ht="47.25" customHeight="1" thickBot="1">
      <c r="A207" s="391" t="s">
        <v>52</v>
      </c>
      <c r="B207" s="392"/>
      <c r="C207" s="355">
        <v>900</v>
      </c>
      <c r="D207" s="363"/>
      <c r="E207" s="158" t="s">
        <v>18</v>
      </c>
      <c r="F207" s="158" t="s">
        <v>248</v>
      </c>
      <c r="G207" s="158" t="s">
        <v>257</v>
      </c>
      <c r="H207" s="112">
        <v>0</v>
      </c>
      <c r="I207" s="220" t="s">
        <v>248</v>
      </c>
      <c r="J207" s="225">
        <v>42040</v>
      </c>
      <c r="K207" s="112">
        <v>240</v>
      </c>
      <c r="L207" s="254">
        <v>55</v>
      </c>
      <c r="M207" s="254">
        <v>55</v>
      </c>
      <c r="N207" s="254">
        <v>55</v>
      </c>
    </row>
    <row r="208" spans="1:14" ht="15.75" customHeight="1">
      <c r="A208" s="415" t="s">
        <v>80</v>
      </c>
      <c r="B208" s="416"/>
      <c r="C208" s="359">
        <v>900</v>
      </c>
      <c r="D208" s="370"/>
      <c r="E208" s="343" t="s">
        <v>18</v>
      </c>
      <c r="F208" s="343" t="s">
        <v>248</v>
      </c>
      <c r="G208" s="343" t="s">
        <v>257</v>
      </c>
      <c r="H208" s="345">
        <v>0</v>
      </c>
      <c r="I208" s="343" t="s">
        <v>249</v>
      </c>
      <c r="J208" s="345"/>
      <c r="K208" s="514"/>
      <c r="L208" s="475">
        <v>23.5</v>
      </c>
      <c r="M208" s="481">
        <v>32</v>
      </c>
      <c r="N208" s="481">
        <v>32</v>
      </c>
    </row>
    <row r="209" spans="1:14" ht="31.5" customHeight="1" thickBot="1">
      <c r="A209" s="417" t="s">
        <v>134</v>
      </c>
      <c r="B209" s="418"/>
      <c r="C209" s="361"/>
      <c r="D209" s="371"/>
      <c r="E209" s="344"/>
      <c r="F209" s="344"/>
      <c r="G209" s="344"/>
      <c r="H209" s="346"/>
      <c r="I209" s="344"/>
      <c r="J209" s="346"/>
      <c r="K209" s="515"/>
      <c r="L209" s="476"/>
      <c r="M209" s="482"/>
      <c r="N209" s="482"/>
    </row>
    <row r="210" spans="1:14" ht="31.5" customHeight="1" thickBot="1">
      <c r="A210" s="391" t="s">
        <v>133</v>
      </c>
      <c r="B210" s="392"/>
      <c r="C210" s="355">
        <v>900</v>
      </c>
      <c r="D210" s="363"/>
      <c r="E210" s="158" t="s">
        <v>18</v>
      </c>
      <c r="F210" s="158" t="s">
        <v>248</v>
      </c>
      <c r="G210" s="158" t="s">
        <v>257</v>
      </c>
      <c r="H210" s="112">
        <v>0</v>
      </c>
      <c r="I210" s="220" t="s">
        <v>249</v>
      </c>
      <c r="J210" s="225">
        <v>42040</v>
      </c>
      <c r="K210" s="112"/>
      <c r="L210" s="254">
        <v>23.5</v>
      </c>
      <c r="M210" s="254">
        <v>32</v>
      </c>
      <c r="N210" s="254">
        <v>32</v>
      </c>
    </row>
    <row r="211" spans="1:14" ht="47.25" customHeight="1" thickBot="1">
      <c r="A211" s="391" t="s">
        <v>51</v>
      </c>
      <c r="B211" s="392"/>
      <c r="C211" s="355">
        <v>900</v>
      </c>
      <c r="D211" s="363"/>
      <c r="E211" s="158" t="s">
        <v>18</v>
      </c>
      <c r="F211" s="158" t="s">
        <v>248</v>
      </c>
      <c r="G211" s="158" t="s">
        <v>257</v>
      </c>
      <c r="H211" s="112">
        <v>0</v>
      </c>
      <c r="I211" s="220" t="s">
        <v>249</v>
      </c>
      <c r="J211" s="225">
        <v>42040</v>
      </c>
      <c r="K211" s="158" t="s">
        <v>284</v>
      </c>
      <c r="L211" s="254">
        <v>23.5</v>
      </c>
      <c r="M211" s="254">
        <v>32</v>
      </c>
      <c r="N211" s="254">
        <v>32</v>
      </c>
    </row>
    <row r="212" spans="1:14" ht="47.25" customHeight="1" thickBot="1">
      <c r="A212" s="391" t="s">
        <v>52</v>
      </c>
      <c r="B212" s="392"/>
      <c r="C212" s="355">
        <v>900</v>
      </c>
      <c r="D212" s="363"/>
      <c r="E212" s="158" t="s">
        <v>18</v>
      </c>
      <c r="F212" s="158" t="s">
        <v>248</v>
      </c>
      <c r="G212" s="158" t="s">
        <v>257</v>
      </c>
      <c r="H212" s="112">
        <v>0</v>
      </c>
      <c r="I212" s="220" t="s">
        <v>249</v>
      </c>
      <c r="J212" s="225">
        <v>42040</v>
      </c>
      <c r="K212" s="112">
        <v>240</v>
      </c>
      <c r="L212" s="254">
        <v>23.5</v>
      </c>
      <c r="M212" s="254">
        <v>32</v>
      </c>
      <c r="N212" s="254">
        <v>32</v>
      </c>
    </row>
    <row r="213" spans="1:14" ht="126" customHeight="1" thickBot="1">
      <c r="A213" s="395" t="s">
        <v>135</v>
      </c>
      <c r="B213" s="396"/>
      <c r="C213" s="355">
        <v>900</v>
      </c>
      <c r="D213" s="363"/>
      <c r="E213" s="158" t="s">
        <v>18</v>
      </c>
      <c r="F213" s="158" t="s">
        <v>248</v>
      </c>
      <c r="G213" s="158" t="s">
        <v>273</v>
      </c>
      <c r="H213" s="112"/>
      <c r="I213" s="220"/>
      <c r="J213" s="226"/>
      <c r="K213" s="107"/>
      <c r="L213" s="10">
        <v>10</v>
      </c>
      <c r="M213" s="10"/>
      <c r="N213" s="10"/>
    </row>
    <row r="214" spans="1:14" ht="78.75" customHeight="1" thickBot="1">
      <c r="A214" s="391" t="s">
        <v>136</v>
      </c>
      <c r="B214" s="392"/>
      <c r="C214" s="355">
        <v>900</v>
      </c>
      <c r="D214" s="363"/>
      <c r="E214" s="158" t="s">
        <v>18</v>
      </c>
      <c r="F214" s="158" t="s">
        <v>248</v>
      </c>
      <c r="G214" s="158" t="s">
        <v>273</v>
      </c>
      <c r="H214" s="112">
        <v>0</v>
      </c>
      <c r="I214" s="220" t="s">
        <v>250</v>
      </c>
      <c r="J214" s="225"/>
      <c r="K214" s="107"/>
      <c r="L214" s="10">
        <v>10</v>
      </c>
      <c r="M214" s="10"/>
      <c r="N214" s="10"/>
    </row>
    <row r="215" spans="1:14" ht="31.5" customHeight="1" thickBot="1">
      <c r="A215" s="391" t="s">
        <v>137</v>
      </c>
      <c r="B215" s="392"/>
      <c r="C215" s="355">
        <v>900</v>
      </c>
      <c r="D215" s="363"/>
      <c r="E215" s="158" t="s">
        <v>18</v>
      </c>
      <c r="F215" s="158" t="s">
        <v>248</v>
      </c>
      <c r="G215" s="158" t="s">
        <v>273</v>
      </c>
      <c r="H215" s="112">
        <v>0</v>
      </c>
      <c r="I215" s="220" t="s">
        <v>250</v>
      </c>
      <c r="J215" s="225">
        <v>42040</v>
      </c>
      <c r="K215" s="112"/>
      <c r="L215" s="10">
        <v>10</v>
      </c>
      <c r="M215" s="10"/>
      <c r="N215" s="10"/>
    </row>
    <row r="216" spans="1:14" ht="47.25" customHeight="1" thickBot="1">
      <c r="A216" s="391" t="s">
        <v>51</v>
      </c>
      <c r="B216" s="392"/>
      <c r="C216" s="355">
        <v>900</v>
      </c>
      <c r="D216" s="363"/>
      <c r="E216" s="158" t="s">
        <v>18</v>
      </c>
      <c r="F216" s="158" t="s">
        <v>248</v>
      </c>
      <c r="G216" s="158" t="s">
        <v>273</v>
      </c>
      <c r="H216" s="112">
        <v>0</v>
      </c>
      <c r="I216" s="220" t="s">
        <v>250</v>
      </c>
      <c r="J216" s="225">
        <v>42040</v>
      </c>
      <c r="K216" s="158" t="s">
        <v>284</v>
      </c>
      <c r="L216" s="10">
        <v>10</v>
      </c>
      <c r="M216" s="10"/>
      <c r="N216" s="10"/>
    </row>
    <row r="217" spans="1:14" ht="47.25" customHeight="1" thickBot="1">
      <c r="A217" s="391" t="s">
        <v>52</v>
      </c>
      <c r="B217" s="392"/>
      <c r="C217" s="355">
        <v>900</v>
      </c>
      <c r="D217" s="363"/>
      <c r="E217" s="158" t="s">
        <v>18</v>
      </c>
      <c r="F217" s="158" t="s">
        <v>248</v>
      </c>
      <c r="G217" s="158" t="s">
        <v>273</v>
      </c>
      <c r="H217" s="112">
        <v>0</v>
      </c>
      <c r="I217" s="220" t="s">
        <v>250</v>
      </c>
      <c r="J217" s="225">
        <v>42040</v>
      </c>
      <c r="K217" s="112">
        <v>240</v>
      </c>
      <c r="L217" s="10">
        <v>10</v>
      </c>
      <c r="M217" s="10"/>
      <c r="N217" s="10"/>
    </row>
    <row r="218" spans="1:14" ht="15.75" customHeight="1">
      <c r="A218" s="415" t="s">
        <v>138</v>
      </c>
      <c r="B218" s="416"/>
      <c r="C218" s="359">
        <v>900</v>
      </c>
      <c r="D218" s="360"/>
      <c r="E218" s="343" t="s">
        <v>20</v>
      </c>
      <c r="F218" s="343" t="s">
        <v>254</v>
      </c>
      <c r="G218" s="345"/>
      <c r="H218" s="339"/>
      <c r="I218" s="339"/>
      <c r="J218" s="339"/>
      <c r="K218" s="339"/>
      <c r="L218" s="408">
        <v>1000</v>
      </c>
      <c r="M218" s="511">
        <v>939.9</v>
      </c>
      <c r="N218" s="511">
        <v>940.9</v>
      </c>
    </row>
    <row r="219" spans="1:14" ht="15.75" customHeight="1" thickBot="1">
      <c r="A219" s="417"/>
      <c r="B219" s="418"/>
      <c r="C219" s="361"/>
      <c r="D219" s="362"/>
      <c r="E219" s="346"/>
      <c r="F219" s="346"/>
      <c r="G219" s="346"/>
      <c r="H219" s="340"/>
      <c r="I219" s="340"/>
      <c r="J219" s="340"/>
      <c r="K219" s="340"/>
      <c r="L219" s="409"/>
      <c r="M219" s="409"/>
      <c r="N219" s="409"/>
    </row>
    <row r="220" spans="1:14" ht="15.75" customHeight="1">
      <c r="A220" s="415" t="s">
        <v>139</v>
      </c>
      <c r="B220" s="416"/>
      <c r="C220" s="359">
        <v>900</v>
      </c>
      <c r="D220" s="360"/>
      <c r="E220" s="343" t="s">
        <v>20</v>
      </c>
      <c r="F220" s="343" t="s">
        <v>249</v>
      </c>
      <c r="G220" s="345"/>
      <c r="H220" s="339"/>
      <c r="I220" s="339"/>
      <c r="J220" s="339"/>
      <c r="K220" s="339"/>
      <c r="L220" s="408">
        <v>1000</v>
      </c>
      <c r="M220" s="511">
        <v>939.9</v>
      </c>
      <c r="N220" s="511">
        <v>940.9</v>
      </c>
    </row>
    <row r="221" spans="1:14" ht="15.75" customHeight="1" thickBot="1">
      <c r="A221" s="417"/>
      <c r="B221" s="418"/>
      <c r="C221" s="361"/>
      <c r="D221" s="362"/>
      <c r="E221" s="346"/>
      <c r="F221" s="346"/>
      <c r="G221" s="346"/>
      <c r="H221" s="340"/>
      <c r="I221" s="340"/>
      <c r="J221" s="340"/>
      <c r="K221" s="340"/>
      <c r="L221" s="409"/>
      <c r="M221" s="409"/>
      <c r="N221" s="409"/>
    </row>
    <row r="222" spans="1:14" ht="51" customHeight="1" thickBot="1">
      <c r="A222" s="391" t="s">
        <v>554</v>
      </c>
      <c r="B222" s="392"/>
      <c r="C222" s="355">
        <v>900</v>
      </c>
      <c r="D222" s="363"/>
      <c r="E222" s="158" t="s">
        <v>20</v>
      </c>
      <c r="F222" s="158" t="s">
        <v>249</v>
      </c>
      <c r="G222" s="158" t="s">
        <v>255</v>
      </c>
      <c r="H222" s="107"/>
      <c r="I222" s="226"/>
      <c r="J222" s="226"/>
      <c r="K222" s="107"/>
      <c r="L222" s="10">
        <v>1000</v>
      </c>
      <c r="M222" s="10">
        <v>939.9</v>
      </c>
      <c r="N222" s="10">
        <v>940.9</v>
      </c>
    </row>
    <row r="223" spans="1:14" ht="47.25" customHeight="1" thickBot="1">
      <c r="A223" s="391" t="s">
        <v>555</v>
      </c>
      <c r="B223" s="392"/>
      <c r="C223" s="355">
        <v>900</v>
      </c>
      <c r="D223" s="363"/>
      <c r="E223" s="158" t="s">
        <v>20</v>
      </c>
      <c r="F223" s="158" t="s">
        <v>249</v>
      </c>
      <c r="G223" s="158" t="s">
        <v>255</v>
      </c>
      <c r="H223" s="112">
        <v>1</v>
      </c>
      <c r="I223" s="220" t="s">
        <v>254</v>
      </c>
      <c r="J223" s="226"/>
      <c r="K223" s="107"/>
      <c r="L223" s="10">
        <v>1000</v>
      </c>
      <c r="M223" s="10">
        <v>939.9</v>
      </c>
      <c r="N223" s="10">
        <v>940.9</v>
      </c>
    </row>
    <row r="224" spans="1:14" ht="33.75" customHeight="1">
      <c r="A224" s="415" t="s">
        <v>140</v>
      </c>
      <c r="B224" s="416"/>
      <c r="C224" s="359">
        <v>900</v>
      </c>
      <c r="D224" s="360"/>
      <c r="E224" s="343" t="s">
        <v>20</v>
      </c>
      <c r="F224" s="343" t="s">
        <v>249</v>
      </c>
      <c r="G224" s="343" t="s">
        <v>255</v>
      </c>
      <c r="H224" s="345">
        <v>1</v>
      </c>
      <c r="I224" s="345" t="s">
        <v>254</v>
      </c>
      <c r="J224" s="345">
        <v>91010</v>
      </c>
      <c r="K224" s="339"/>
      <c r="L224" s="408">
        <v>1000</v>
      </c>
      <c r="M224" s="511">
        <v>939.9</v>
      </c>
      <c r="N224" s="511">
        <v>940.9</v>
      </c>
    </row>
    <row r="225" spans="1:14" ht="15.75" customHeight="1" thickBot="1">
      <c r="A225" s="417"/>
      <c r="B225" s="418"/>
      <c r="C225" s="361"/>
      <c r="D225" s="362"/>
      <c r="E225" s="346"/>
      <c r="F225" s="346"/>
      <c r="G225" s="346"/>
      <c r="H225" s="346"/>
      <c r="I225" s="346"/>
      <c r="J225" s="346"/>
      <c r="K225" s="340"/>
      <c r="L225" s="409"/>
      <c r="M225" s="409"/>
      <c r="N225" s="409"/>
    </row>
    <row r="226" spans="1:14" ht="47.25" customHeight="1" thickBot="1">
      <c r="A226" s="391" t="s">
        <v>72</v>
      </c>
      <c r="B226" s="392"/>
      <c r="C226" s="355">
        <v>900</v>
      </c>
      <c r="D226" s="363"/>
      <c r="E226" s="158" t="s">
        <v>20</v>
      </c>
      <c r="F226" s="158" t="s">
        <v>249</v>
      </c>
      <c r="G226" s="158" t="s">
        <v>255</v>
      </c>
      <c r="H226" s="112">
        <v>1</v>
      </c>
      <c r="I226" s="220" t="s">
        <v>254</v>
      </c>
      <c r="J226" s="225">
        <v>91010</v>
      </c>
      <c r="K226" s="158" t="s">
        <v>275</v>
      </c>
      <c r="L226" s="10">
        <v>1000</v>
      </c>
      <c r="M226" s="10">
        <v>939.9</v>
      </c>
      <c r="N226" s="10">
        <v>940.9</v>
      </c>
    </row>
    <row r="227" spans="1:14" ht="94.5" customHeight="1" thickBot="1">
      <c r="A227" s="391" t="s">
        <v>141</v>
      </c>
      <c r="B227" s="392"/>
      <c r="C227" s="355">
        <v>900</v>
      </c>
      <c r="D227" s="363"/>
      <c r="E227" s="158" t="s">
        <v>20</v>
      </c>
      <c r="F227" s="158" t="s">
        <v>249</v>
      </c>
      <c r="G227" s="158" t="s">
        <v>255</v>
      </c>
      <c r="H227" s="112">
        <v>1</v>
      </c>
      <c r="I227" s="220" t="s">
        <v>254</v>
      </c>
      <c r="J227" s="225">
        <v>91010</v>
      </c>
      <c r="K227" s="158" t="s">
        <v>274</v>
      </c>
      <c r="L227" s="10">
        <v>1000</v>
      </c>
      <c r="M227" s="10">
        <v>939.9</v>
      </c>
      <c r="N227" s="10">
        <v>940.9</v>
      </c>
    </row>
    <row r="228" spans="1:14" ht="47.25" customHeight="1" thickBot="1">
      <c r="A228" s="443" t="s">
        <v>142</v>
      </c>
      <c r="B228" s="444"/>
      <c r="C228" s="355">
        <v>901</v>
      </c>
      <c r="D228" s="363"/>
      <c r="E228" s="111"/>
      <c r="F228" s="108"/>
      <c r="G228" s="6"/>
      <c r="H228" s="6"/>
      <c r="I228" s="210"/>
      <c r="J228" s="210"/>
      <c r="K228" s="6"/>
      <c r="L228" s="10">
        <f>L229+L269+L281+L292+L303+L311</f>
        <v>10356.699999999999</v>
      </c>
      <c r="M228" s="10">
        <f>M229+M269+M281+M292+M303+M311</f>
        <v>11957</v>
      </c>
      <c r="N228" s="10">
        <f>N229+N269+N281+N292+N303+N311</f>
        <v>12895.4</v>
      </c>
    </row>
    <row r="229" spans="1:14" ht="15.75" customHeight="1">
      <c r="A229" s="415" t="s">
        <v>41</v>
      </c>
      <c r="B229" s="416"/>
      <c r="C229" s="359">
        <v>901</v>
      </c>
      <c r="D229" s="360"/>
      <c r="E229" s="368" t="s">
        <v>248</v>
      </c>
      <c r="F229" s="518"/>
      <c r="G229" s="349"/>
      <c r="H229" s="349"/>
      <c r="I229" s="349"/>
      <c r="J229" s="349"/>
      <c r="K229" s="349"/>
      <c r="L229" s="408">
        <f>L231+L248+L255</f>
        <v>5842.6</v>
      </c>
      <c r="M229" s="408">
        <f>M231+M248+M255</f>
        <v>5842.6</v>
      </c>
      <c r="N229" s="408">
        <f>N231+N248+N255</f>
        <v>4842.6000000000004</v>
      </c>
    </row>
    <row r="230" spans="1:14" ht="15.75" customHeight="1" thickBot="1">
      <c r="A230" s="417"/>
      <c r="B230" s="418"/>
      <c r="C230" s="361"/>
      <c r="D230" s="362"/>
      <c r="E230" s="368"/>
      <c r="F230" s="519"/>
      <c r="G230" s="350"/>
      <c r="H230" s="350"/>
      <c r="I230" s="350"/>
      <c r="J230" s="350"/>
      <c r="K230" s="350"/>
      <c r="L230" s="409"/>
      <c r="M230" s="409"/>
      <c r="N230" s="409"/>
    </row>
    <row r="231" spans="1:14" ht="49.5" customHeight="1">
      <c r="A231" s="415" t="s">
        <v>143</v>
      </c>
      <c r="B231" s="416"/>
      <c r="C231" s="359">
        <v>901</v>
      </c>
      <c r="D231" s="360"/>
      <c r="E231" s="351" t="s">
        <v>248</v>
      </c>
      <c r="F231" s="351" t="s">
        <v>257</v>
      </c>
      <c r="G231" s="351"/>
      <c r="H231" s="349"/>
      <c r="I231" s="349"/>
      <c r="J231" s="349"/>
      <c r="K231" s="517"/>
      <c r="L231" s="408">
        <v>3135.9</v>
      </c>
      <c r="M231" s="408">
        <v>3135.9</v>
      </c>
      <c r="N231" s="408">
        <v>2135.9</v>
      </c>
    </row>
    <row r="232" spans="1:14" ht="15.75" customHeight="1" thickBot="1">
      <c r="A232" s="417"/>
      <c r="B232" s="418"/>
      <c r="C232" s="361"/>
      <c r="D232" s="362"/>
      <c r="E232" s="352"/>
      <c r="F232" s="352"/>
      <c r="G232" s="352"/>
      <c r="H232" s="350"/>
      <c r="I232" s="350"/>
      <c r="J232" s="350"/>
      <c r="K232" s="508"/>
      <c r="L232" s="409"/>
      <c r="M232" s="409"/>
      <c r="N232" s="409"/>
    </row>
    <row r="233" spans="1:14" ht="65.25" customHeight="1">
      <c r="A233" s="415" t="s">
        <v>144</v>
      </c>
      <c r="B233" s="416"/>
      <c r="C233" s="359">
        <v>901</v>
      </c>
      <c r="D233" s="360"/>
      <c r="E233" s="351" t="s">
        <v>248</v>
      </c>
      <c r="F233" s="351" t="s">
        <v>257</v>
      </c>
      <c r="G233" s="351" t="s">
        <v>258</v>
      </c>
      <c r="H233" s="349"/>
      <c r="I233" s="349"/>
      <c r="J233" s="353"/>
      <c r="K233" s="349"/>
      <c r="L233" s="408">
        <v>3135.9</v>
      </c>
      <c r="M233" s="408">
        <v>3135.9</v>
      </c>
      <c r="N233" s="408">
        <v>2135.9</v>
      </c>
    </row>
    <row r="234" spans="1:14" ht="15.75" customHeight="1" thickBot="1">
      <c r="A234" s="417"/>
      <c r="B234" s="418"/>
      <c r="C234" s="361"/>
      <c r="D234" s="362"/>
      <c r="E234" s="352"/>
      <c r="F234" s="352"/>
      <c r="G234" s="352"/>
      <c r="H234" s="350"/>
      <c r="I234" s="350"/>
      <c r="J234" s="354"/>
      <c r="K234" s="350"/>
      <c r="L234" s="409"/>
      <c r="M234" s="409"/>
      <c r="N234" s="409"/>
    </row>
    <row r="235" spans="1:14" ht="33.75" customHeight="1">
      <c r="A235" s="415" t="s">
        <v>145</v>
      </c>
      <c r="B235" s="416"/>
      <c r="C235" s="359">
        <v>901</v>
      </c>
      <c r="D235" s="360"/>
      <c r="E235" s="351" t="s">
        <v>248</v>
      </c>
      <c r="F235" s="351" t="s">
        <v>257</v>
      </c>
      <c r="G235" s="351" t="s">
        <v>258</v>
      </c>
      <c r="H235" s="349">
        <v>1</v>
      </c>
      <c r="I235" s="349"/>
      <c r="J235" s="353"/>
      <c r="K235" s="349"/>
      <c r="L235" s="408">
        <v>3135.9</v>
      </c>
      <c r="M235" s="408">
        <v>3135.9</v>
      </c>
      <c r="N235" s="408">
        <v>2135.9</v>
      </c>
    </row>
    <row r="236" spans="1:14" ht="15.75" customHeight="1" thickBot="1">
      <c r="A236" s="417"/>
      <c r="B236" s="418"/>
      <c r="C236" s="361"/>
      <c r="D236" s="362"/>
      <c r="E236" s="352"/>
      <c r="F236" s="352"/>
      <c r="G236" s="352"/>
      <c r="H236" s="350"/>
      <c r="I236" s="350"/>
      <c r="J236" s="354"/>
      <c r="K236" s="350"/>
      <c r="L236" s="409"/>
      <c r="M236" s="409"/>
      <c r="N236" s="409"/>
    </row>
    <row r="237" spans="1:14" ht="94.5" customHeight="1" thickBot="1">
      <c r="A237" s="391" t="s">
        <v>146</v>
      </c>
      <c r="B237" s="392"/>
      <c r="C237" s="355">
        <v>901</v>
      </c>
      <c r="D237" s="363"/>
      <c r="E237" s="141" t="s">
        <v>248</v>
      </c>
      <c r="F237" s="141" t="s">
        <v>257</v>
      </c>
      <c r="G237" s="141" t="s">
        <v>258</v>
      </c>
      <c r="H237" s="6">
        <v>1</v>
      </c>
      <c r="I237" s="237" t="s">
        <v>248</v>
      </c>
      <c r="J237" s="210"/>
      <c r="K237" s="6"/>
      <c r="L237" s="10">
        <v>3135.9</v>
      </c>
      <c r="M237" s="10">
        <v>3135.9</v>
      </c>
      <c r="N237" s="10">
        <v>2135.9</v>
      </c>
    </row>
    <row r="238" spans="1:14" ht="15.75" customHeight="1">
      <c r="A238" s="428" t="s">
        <v>147</v>
      </c>
      <c r="B238" s="431"/>
      <c r="C238" s="359">
        <v>901</v>
      </c>
      <c r="D238" s="360"/>
      <c r="E238" s="347" t="s">
        <v>248</v>
      </c>
      <c r="F238" s="351" t="s">
        <v>257</v>
      </c>
      <c r="G238" s="351" t="s">
        <v>258</v>
      </c>
      <c r="H238" s="349">
        <v>1</v>
      </c>
      <c r="I238" s="349" t="s">
        <v>248</v>
      </c>
      <c r="J238" s="349">
        <v>41110</v>
      </c>
      <c r="K238" s="517"/>
      <c r="L238" s="408">
        <v>3092.2</v>
      </c>
      <c r="M238" s="408">
        <v>3092.2</v>
      </c>
      <c r="N238" s="408">
        <v>2135.9</v>
      </c>
    </row>
    <row r="239" spans="1:14" ht="15.75" customHeight="1" thickBot="1">
      <c r="A239" s="439"/>
      <c r="B239" s="440"/>
      <c r="C239" s="361"/>
      <c r="D239" s="362"/>
      <c r="E239" s="348"/>
      <c r="F239" s="352"/>
      <c r="G239" s="352"/>
      <c r="H239" s="350"/>
      <c r="I239" s="350"/>
      <c r="J239" s="350"/>
      <c r="K239" s="508"/>
      <c r="L239" s="409"/>
      <c r="M239" s="409"/>
      <c r="N239" s="409"/>
    </row>
    <row r="240" spans="1:14" ht="110.25" customHeight="1" thickBot="1">
      <c r="A240" s="391" t="s">
        <v>46</v>
      </c>
      <c r="B240" s="392"/>
      <c r="C240" s="355">
        <v>901</v>
      </c>
      <c r="D240" s="363"/>
      <c r="E240" s="141" t="s">
        <v>248</v>
      </c>
      <c r="F240" s="141" t="s">
        <v>257</v>
      </c>
      <c r="G240" s="141" t="s">
        <v>258</v>
      </c>
      <c r="H240" s="6">
        <v>1</v>
      </c>
      <c r="I240" s="237" t="s">
        <v>248</v>
      </c>
      <c r="J240" s="206">
        <v>41110</v>
      </c>
      <c r="K240" s="6">
        <v>100</v>
      </c>
      <c r="L240" s="10">
        <v>3092.2</v>
      </c>
      <c r="M240" s="10">
        <v>3092.2</v>
      </c>
      <c r="N240" s="10">
        <v>2135.9</v>
      </c>
    </row>
    <row r="241" spans="1:14" ht="47.25" customHeight="1" thickBot="1">
      <c r="A241" s="391" t="s">
        <v>47</v>
      </c>
      <c r="B241" s="392"/>
      <c r="C241" s="355">
        <v>901</v>
      </c>
      <c r="D241" s="363"/>
      <c r="E241" s="141" t="s">
        <v>248</v>
      </c>
      <c r="F241" s="141" t="s">
        <v>257</v>
      </c>
      <c r="G241" s="141" t="s">
        <v>258</v>
      </c>
      <c r="H241" s="6">
        <v>1</v>
      </c>
      <c r="I241" s="237" t="s">
        <v>248</v>
      </c>
      <c r="J241" s="206">
        <v>41110</v>
      </c>
      <c r="K241" s="6">
        <v>120</v>
      </c>
      <c r="L241" s="10">
        <v>3092.2</v>
      </c>
      <c r="M241" s="10">
        <v>3092.2</v>
      </c>
      <c r="N241" s="10">
        <v>2135.9</v>
      </c>
    </row>
    <row r="242" spans="1:14" ht="16.5" customHeight="1">
      <c r="A242" s="410" t="s">
        <v>50</v>
      </c>
      <c r="B242" s="411"/>
      <c r="C242" s="359">
        <v>901</v>
      </c>
      <c r="D242" s="360"/>
      <c r="E242" s="347" t="s">
        <v>248</v>
      </c>
      <c r="F242" s="351" t="s">
        <v>257</v>
      </c>
      <c r="G242" s="351" t="s">
        <v>258</v>
      </c>
      <c r="H242" s="349">
        <v>1</v>
      </c>
      <c r="I242" s="349" t="s">
        <v>248</v>
      </c>
      <c r="J242" s="353">
        <v>41120</v>
      </c>
      <c r="K242" s="349"/>
      <c r="L242" s="408">
        <v>43.7</v>
      </c>
      <c r="M242" s="408">
        <v>43.7</v>
      </c>
      <c r="N242" s="408"/>
    </row>
    <row r="243" spans="1:14" ht="15.75" customHeight="1" thickBot="1">
      <c r="A243" s="412"/>
      <c r="B243" s="413"/>
      <c r="C243" s="361"/>
      <c r="D243" s="362"/>
      <c r="E243" s="348"/>
      <c r="F243" s="352"/>
      <c r="G243" s="352"/>
      <c r="H243" s="350"/>
      <c r="I243" s="350"/>
      <c r="J243" s="354"/>
      <c r="K243" s="350"/>
      <c r="L243" s="409"/>
      <c r="M243" s="409"/>
      <c r="N243" s="409"/>
    </row>
    <row r="244" spans="1:14" ht="110.25" customHeight="1" thickBot="1">
      <c r="A244" s="391" t="s">
        <v>46</v>
      </c>
      <c r="B244" s="392"/>
      <c r="C244" s="355">
        <v>901</v>
      </c>
      <c r="D244" s="363"/>
      <c r="E244" s="141" t="s">
        <v>248</v>
      </c>
      <c r="F244" s="141" t="s">
        <v>257</v>
      </c>
      <c r="G244" s="141" t="s">
        <v>258</v>
      </c>
      <c r="H244" s="6">
        <v>1</v>
      </c>
      <c r="I244" s="237" t="s">
        <v>248</v>
      </c>
      <c r="J244" s="206">
        <v>41120</v>
      </c>
      <c r="K244" s="6">
        <v>100</v>
      </c>
      <c r="L244" s="10">
        <v>10</v>
      </c>
      <c r="M244" s="10">
        <v>10</v>
      </c>
      <c r="N244" s="10"/>
    </row>
    <row r="245" spans="1:14" ht="47.25" customHeight="1" thickBot="1">
      <c r="A245" s="391" t="s">
        <v>47</v>
      </c>
      <c r="B245" s="392"/>
      <c r="C245" s="355">
        <v>901</v>
      </c>
      <c r="D245" s="363"/>
      <c r="E245" s="141" t="s">
        <v>248</v>
      </c>
      <c r="F245" s="141" t="s">
        <v>257</v>
      </c>
      <c r="G245" s="141" t="s">
        <v>258</v>
      </c>
      <c r="H245" s="6">
        <v>1</v>
      </c>
      <c r="I245" s="237" t="s">
        <v>248</v>
      </c>
      <c r="J245" s="206">
        <v>41120</v>
      </c>
      <c r="K245" s="6">
        <v>120</v>
      </c>
      <c r="L245" s="10">
        <v>10</v>
      </c>
      <c r="M245" s="10">
        <v>10</v>
      </c>
      <c r="N245" s="10"/>
    </row>
    <row r="246" spans="1:14" ht="47.25" customHeight="1" thickBot="1">
      <c r="A246" s="391" t="s">
        <v>51</v>
      </c>
      <c r="B246" s="392"/>
      <c r="C246" s="355">
        <v>901</v>
      </c>
      <c r="D246" s="363"/>
      <c r="E246" s="141" t="s">
        <v>248</v>
      </c>
      <c r="F246" s="141" t="s">
        <v>257</v>
      </c>
      <c r="G246" s="141" t="s">
        <v>258</v>
      </c>
      <c r="H246" s="6">
        <v>1</v>
      </c>
      <c r="I246" s="237" t="s">
        <v>248</v>
      </c>
      <c r="J246" s="206">
        <v>41120</v>
      </c>
      <c r="K246" s="6">
        <v>200</v>
      </c>
      <c r="L246" s="10">
        <v>33.700000000000003</v>
      </c>
      <c r="M246" s="10">
        <v>33.700000000000003</v>
      </c>
      <c r="N246" s="10"/>
    </row>
    <row r="247" spans="1:14" ht="47.25" customHeight="1" thickBot="1">
      <c r="A247" s="391" t="s">
        <v>52</v>
      </c>
      <c r="B247" s="392"/>
      <c r="C247" s="355">
        <v>901</v>
      </c>
      <c r="D247" s="363"/>
      <c r="E247" s="141" t="s">
        <v>248</v>
      </c>
      <c r="F247" s="141" t="s">
        <v>257</v>
      </c>
      <c r="G247" s="141" t="s">
        <v>258</v>
      </c>
      <c r="H247" s="6">
        <v>1</v>
      </c>
      <c r="I247" s="237" t="s">
        <v>248</v>
      </c>
      <c r="J247" s="206">
        <v>41120</v>
      </c>
      <c r="K247" s="6">
        <v>240</v>
      </c>
      <c r="L247" s="10">
        <v>33.700000000000003</v>
      </c>
      <c r="M247" s="10">
        <v>33.700000000000003</v>
      </c>
      <c r="N247" s="10"/>
    </row>
    <row r="248" spans="1:14" ht="16.5" thickBot="1">
      <c r="A248" s="415" t="s">
        <v>148</v>
      </c>
      <c r="B248" s="447"/>
      <c r="C248" s="359">
        <v>901</v>
      </c>
      <c r="D248" s="232"/>
      <c r="E248" s="347" t="s">
        <v>248</v>
      </c>
      <c r="F248" s="351" t="s">
        <v>18</v>
      </c>
      <c r="G248" s="351"/>
      <c r="H248" s="349"/>
      <c r="I248" s="349"/>
      <c r="J248" s="349"/>
      <c r="K248" s="349"/>
      <c r="L248" s="341">
        <v>100</v>
      </c>
      <c r="M248" s="341">
        <v>100</v>
      </c>
      <c r="N248" s="341">
        <v>100</v>
      </c>
    </row>
    <row r="249" spans="1:14" ht="16.5" thickBot="1">
      <c r="A249" s="417"/>
      <c r="B249" s="448"/>
      <c r="C249" s="361"/>
      <c r="D249" s="232"/>
      <c r="E249" s="348"/>
      <c r="F249" s="352"/>
      <c r="G249" s="352"/>
      <c r="H249" s="350"/>
      <c r="I249" s="350"/>
      <c r="J249" s="350"/>
      <c r="K249" s="350"/>
      <c r="L249" s="342"/>
      <c r="M249" s="342"/>
      <c r="N249" s="342"/>
    </row>
    <row r="250" spans="1:14" ht="31.5" customHeight="1" thickBot="1">
      <c r="A250" s="391" t="s">
        <v>554</v>
      </c>
      <c r="B250" s="392"/>
      <c r="C250" s="355">
        <v>901</v>
      </c>
      <c r="D250" s="363"/>
      <c r="E250" s="141" t="s">
        <v>248</v>
      </c>
      <c r="F250" s="141" t="s">
        <v>18</v>
      </c>
      <c r="G250" s="141" t="s">
        <v>255</v>
      </c>
      <c r="H250" s="6"/>
      <c r="I250" s="210"/>
      <c r="J250" s="206"/>
      <c r="K250" s="6"/>
      <c r="L250" s="231">
        <v>100</v>
      </c>
      <c r="M250" s="231">
        <v>100</v>
      </c>
      <c r="N250" s="231">
        <v>100</v>
      </c>
    </row>
    <row r="251" spans="1:14" ht="47.25" customHeight="1" thickBot="1">
      <c r="A251" s="391" t="s">
        <v>555</v>
      </c>
      <c r="B251" s="392"/>
      <c r="C251" s="355">
        <v>901</v>
      </c>
      <c r="D251" s="363"/>
      <c r="E251" s="141" t="s">
        <v>248</v>
      </c>
      <c r="F251" s="141" t="s">
        <v>18</v>
      </c>
      <c r="G251" s="141" t="s">
        <v>255</v>
      </c>
      <c r="H251" s="6">
        <v>1</v>
      </c>
      <c r="I251" s="237" t="s">
        <v>254</v>
      </c>
      <c r="J251" s="206"/>
      <c r="K251" s="6"/>
      <c r="L251" s="231">
        <v>100</v>
      </c>
      <c r="M251" s="231">
        <v>100</v>
      </c>
      <c r="N251" s="231">
        <v>100</v>
      </c>
    </row>
    <row r="252" spans="1:14" ht="58.5" customHeight="1" thickBot="1">
      <c r="A252" s="391" t="s">
        <v>564</v>
      </c>
      <c r="B252" s="421"/>
      <c r="C252" s="355">
        <v>901</v>
      </c>
      <c r="D252" s="363"/>
      <c r="E252" s="141" t="s">
        <v>248</v>
      </c>
      <c r="F252" s="141" t="s">
        <v>18</v>
      </c>
      <c r="G252" s="141" t="s">
        <v>255</v>
      </c>
      <c r="H252" s="6">
        <v>1</v>
      </c>
      <c r="I252" s="237" t="s">
        <v>254</v>
      </c>
      <c r="J252" s="210">
        <v>41180</v>
      </c>
      <c r="K252" s="6"/>
      <c r="L252" s="231">
        <v>100</v>
      </c>
      <c r="M252" s="231">
        <v>100</v>
      </c>
      <c r="N252" s="231">
        <v>100</v>
      </c>
    </row>
    <row r="253" spans="1:14" ht="16.5" thickBot="1">
      <c r="A253" s="391" t="s">
        <v>53</v>
      </c>
      <c r="B253" s="421"/>
      <c r="C253" s="355">
        <v>901</v>
      </c>
      <c r="D253" s="363"/>
      <c r="E253" s="141" t="s">
        <v>248</v>
      </c>
      <c r="F253" s="141" t="s">
        <v>18</v>
      </c>
      <c r="G253" s="141" t="s">
        <v>255</v>
      </c>
      <c r="H253" s="6">
        <v>1</v>
      </c>
      <c r="I253" s="237" t="s">
        <v>254</v>
      </c>
      <c r="J253" s="206">
        <v>41180</v>
      </c>
      <c r="K253" s="6">
        <v>800</v>
      </c>
      <c r="L253" s="231">
        <v>100</v>
      </c>
      <c r="M253" s="231">
        <v>100</v>
      </c>
      <c r="N253" s="231">
        <v>100</v>
      </c>
    </row>
    <row r="254" spans="1:14" ht="16.5" thickBot="1">
      <c r="A254" s="391" t="s">
        <v>149</v>
      </c>
      <c r="B254" s="421"/>
      <c r="C254" s="355">
        <v>901</v>
      </c>
      <c r="D254" s="363"/>
      <c r="E254" s="141" t="s">
        <v>248</v>
      </c>
      <c r="F254" s="141" t="s">
        <v>18</v>
      </c>
      <c r="G254" s="141" t="s">
        <v>255</v>
      </c>
      <c r="H254" s="6">
        <v>1</v>
      </c>
      <c r="I254" s="237" t="s">
        <v>254</v>
      </c>
      <c r="J254" s="206">
        <v>41180</v>
      </c>
      <c r="K254" s="6">
        <v>870</v>
      </c>
      <c r="L254" s="231">
        <v>100</v>
      </c>
      <c r="M254" s="231">
        <v>100</v>
      </c>
      <c r="N254" s="231">
        <v>100</v>
      </c>
    </row>
    <row r="255" spans="1:14" ht="16.5" thickBot="1">
      <c r="A255" s="391" t="s">
        <v>70</v>
      </c>
      <c r="B255" s="421"/>
      <c r="C255" s="355">
        <v>901</v>
      </c>
      <c r="D255" s="363"/>
      <c r="E255" s="157" t="s">
        <v>248</v>
      </c>
      <c r="F255" s="177">
        <v>13</v>
      </c>
      <c r="G255" s="107"/>
      <c r="H255" s="107"/>
      <c r="I255" s="226"/>
      <c r="J255" s="226"/>
      <c r="K255" s="107"/>
      <c r="L255" s="231">
        <f>L257</f>
        <v>2606.6999999999998</v>
      </c>
      <c r="M255" s="231">
        <f t="shared" ref="M255:N255" si="2">M257</f>
        <v>2606.6999999999998</v>
      </c>
      <c r="N255" s="231">
        <f t="shared" si="2"/>
        <v>2606.6999999999998</v>
      </c>
    </row>
    <row r="256" spans="1:14" ht="42.75" customHeight="1" thickBot="1">
      <c r="A256" s="391" t="s">
        <v>554</v>
      </c>
      <c r="B256" s="392"/>
      <c r="C256" s="359">
        <v>901</v>
      </c>
      <c r="D256" s="360"/>
      <c r="E256" s="141" t="s">
        <v>248</v>
      </c>
      <c r="F256" s="141" t="s">
        <v>259</v>
      </c>
      <c r="G256" s="141" t="s">
        <v>255</v>
      </c>
      <c r="H256" s="107"/>
      <c r="I256" s="226"/>
      <c r="J256" s="226"/>
      <c r="K256" s="107"/>
      <c r="L256" s="231">
        <f>L257</f>
        <v>2606.6999999999998</v>
      </c>
      <c r="M256" s="231">
        <f t="shared" ref="M256:N256" si="3">M257</f>
        <v>2606.6999999999998</v>
      </c>
      <c r="N256" s="231">
        <f t="shared" si="3"/>
        <v>2606.6999999999998</v>
      </c>
    </row>
    <row r="257" spans="1:14" ht="47.25" customHeight="1" thickBot="1">
      <c r="A257" s="391" t="s">
        <v>555</v>
      </c>
      <c r="B257" s="392"/>
      <c r="C257" s="368">
        <v>901</v>
      </c>
      <c r="D257" s="369"/>
      <c r="E257" s="141" t="s">
        <v>248</v>
      </c>
      <c r="F257" s="141" t="s">
        <v>259</v>
      </c>
      <c r="G257" s="141" t="s">
        <v>255</v>
      </c>
      <c r="H257" s="6">
        <v>1</v>
      </c>
      <c r="I257" s="226"/>
      <c r="J257" s="226"/>
      <c r="K257" s="107"/>
      <c r="L257" s="231">
        <f>L258+L263</f>
        <v>2606.6999999999998</v>
      </c>
      <c r="M257" s="231">
        <f t="shared" ref="M257:N257" si="4">M258+M263</f>
        <v>2606.6999999999998</v>
      </c>
      <c r="N257" s="231">
        <f t="shared" si="4"/>
        <v>2606.6999999999998</v>
      </c>
    </row>
    <row r="258" spans="1:14" ht="13.5" customHeight="1" thickBot="1">
      <c r="A258" s="114"/>
      <c r="B258" s="115" t="s">
        <v>150</v>
      </c>
      <c r="C258" s="368">
        <v>901</v>
      </c>
      <c r="D258" s="368"/>
      <c r="E258" s="141" t="s">
        <v>248</v>
      </c>
      <c r="F258" s="141" t="s">
        <v>259</v>
      </c>
      <c r="G258" s="141" t="s">
        <v>255</v>
      </c>
      <c r="H258" s="6">
        <v>1</v>
      </c>
      <c r="I258" s="237" t="s">
        <v>254</v>
      </c>
      <c r="J258" s="210">
        <v>61030</v>
      </c>
      <c r="K258" s="154"/>
      <c r="L258" s="230">
        <v>253</v>
      </c>
      <c r="M258" s="230">
        <v>253</v>
      </c>
      <c r="N258" s="230">
        <v>253</v>
      </c>
    </row>
    <row r="259" spans="1:14" ht="78.75" customHeight="1" thickBot="1">
      <c r="A259" s="391" t="s">
        <v>151</v>
      </c>
      <c r="B259" s="421"/>
      <c r="C259" s="361">
        <v>901</v>
      </c>
      <c r="D259" s="362"/>
      <c r="E259" s="141" t="s">
        <v>248</v>
      </c>
      <c r="F259" s="141" t="s">
        <v>259</v>
      </c>
      <c r="G259" s="141" t="s">
        <v>255</v>
      </c>
      <c r="H259" s="6">
        <v>1</v>
      </c>
      <c r="I259" s="237" t="s">
        <v>254</v>
      </c>
      <c r="J259" s="210">
        <v>61030</v>
      </c>
      <c r="K259" s="6">
        <v>100</v>
      </c>
      <c r="L259" s="231">
        <v>246</v>
      </c>
      <c r="M259" s="231">
        <v>246</v>
      </c>
      <c r="N259" s="231">
        <v>246</v>
      </c>
    </row>
    <row r="260" spans="1:14" ht="31.5" customHeight="1" thickBot="1">
      <c r="A260" s="391" t="s">
        <v>152</v>
      </c>
      <c r="B260" s="421"/>
      <c r="C260" s="355">
        <v>901</v>
      </c>
      <c r="D260" s="363"/>
      <c r="E260" s="141" t="s">
        <v>248</v>
      </c>
      <c r="F260" s="141" t="s">
        <v>259</v>
      </c>
      <c r="G260" s="141" t="s">
        <v>255</v>
      </c>
      <c r="H260" s="6">
        <v>1</v>
      </c>
      <c r="I260" s="237" t="s">
        <v>254</v>
      </c>
      <c r="J260" s="210">
        <v>61030</v>
      </c>
      <c r="K260" s="11">
        <v>110</v>
      </c>
      <c r="L260" s="231">
        <v>246</v>
      </c>
      <c r="M260" s="231">
        <v>246</v>
      </c>
      <c r="N260" s="231">
        <v>246</v>
      </c>
    </row>
    <row r="261" spans="1:14" ht="47.25" customHeight="1" thickBot="1">
      <c r="A261" s="391" t="s">
        <v>51</v>
      </c>
      <c r="B261" s="421"/>
      <c r="C261" s="355">
        <v>901</v>
      </c>
      <c r="D261" s="363"/>
      <c r="E261" s="141" t="s">
        <v>248</v>
      </c>
      <c r="F261" s="141" t="s">
        <v>259</v>
      </c>
      <c r="G261" s="141" t="s">
        <v>255</v>
      </c>
      <c r="H261" s="6">
        <v>1</v>
      </c>
      <c r="I261" s="237" t="s">
        <v>254</v>
      </c>
      <c r="J261" s="206">
        <v>61030</v>
      </c>
      <c r="K261" s="6">
        <v>200</v>
      </c>
      <c r="L261" s="231">
        <v>7</v>
      </c>
      <c r="M261" s="231">
        <v>7</v>
      </c>
      <c r="N261" s="231">
        <v>7</v>
      </c>
    </row>
    <row r="262" spans="1:14" ht="16.5" thickBot="1">
      <c r="A262" s="422" t="s">
        <v>52</v>
      </c>
      <c r="B262" s="463"/>
      <c r="C262" s="355">
        <v>901</v>
      </c>
      <c r="D262" s="363"/>
      <c r="E262" s="141" t="s">
        <v>248</v>
      </c>
      <c r="F262" s="141" t="s">
        <v>259</v>
      </c>
      <c r="G262" s="141" t="s">
        <v>255</v>
      </c>
      <c r="H262" s="6">
        <v>1</v>
      </c>
      <c r="I262" s="237" t="s">
        <v>254</v>
      </c>
      <c r="J262" s="206">
        <v>61030</v>
      </c>
      <c r="K262" s="6">
        <v>240</v>
      </c>
      <c r="L262" s="231">
        <v>7</v>
      </c>
      <c r="M262" s="231">
        <v>7</v>
      </c>
      <c r="N262" s="231">
        <v>7</v>
      </c>
    </row>
    <row r="263" spans="1:14" ht="15.75" customHeight="1">
      <c r="A263" s="428" t="s">
        <v>153</v>
      </c>
      <c r="B263" s="464"/>
      <c r="C263" s="359">
        <v>901</v>
      </c>
      <c r="D263" s="370"/>
      <c r="E263" s="347" t="s">
        <v>248</v>
      </c>
      <c r="F263" s="351" t="s">
        <v>259</v>
      </c>
      <c r="G263" s="351" t="s">
        <v>255</v>
      </c>
      <c r="H263" s="349">
        <v>1</v>
      </c>
      <c r="I263" s="349" t="s">
        <v>254</v>
      </c>
      <c r="J263" s="353">
        <v>61230</v>
      </c>
      <c r="K263" s="349"/>
      <c r="L263" s="341">
        <v>2353.6999999999998</v>
      </c>
      <c r="M263" s="341">
        <v>2353.6999999999998</v>
      </c>
      <c r="N263" s="341">
        <v>2353.6999999999998</v>
      </c>
    </row>
    <row r="264" spans="1:14" ht="16.5" customHeight="1" thickBot="1">
      <c r="A264" s="439"/>
      <c r="B264" s="465"/>
      <c r="C264" s="361"/>
      <c r="D264" s="371"/>
      <c r="E264" s="348"/>
      <c r="F264" s="352"/>
      <c r="G264" s="352"/>
      <c r="H264" s="350"/>
      <c r="I264" s="350"/>
      <c r="J264" s="354"/>
      <c r="K264" s="350"/>
      <c r="L264" s="342"/>
      <c r="M264" s="342"/>
      <c r="N264" s="342"/>
    </row>
    <row r="265" spans="1:14" ht="78.75" customHeight="1" thickBot="1">
      <c r="A265" s="391" t="s">
        <v>151</v>
      </c>
      <c r="B265" s="421"/>
      <c r="C265" s="355">
        <v>901</v>
      </c>
      <c r="D265" s="363"/>
      <c r="E265" s="141" t="s">
        <v>248</v>
      </c>
      <c r="F265" s="141" t="s">
        <v>259</v>
      </c>
      <c r="G265" s="141" t="s">
        <v>255</v>
      </c>
      <c r="H265" s="6">
        <v>1</v>
      </c>
      <c r="I265" s="237" t="s">
        <v>254</v>
      </c>
      <c r="J265" s="206">
        <v>61230</v>
      </c>
      <c r="K265" s="6">
        <v>100</v>
      </c>
      <c r="L265" s="231">
        <v>2253.6999999999998</v>
      </c>
      <c r="M265" s="231">
        <v>2253.6999999999998</v>
      </c>
      <c r="N265" s="231">
        <v>2253.6999999999998</v>
      </c>
    </row>
    <row r="266" spans="1:14" ht="30" customHeight="1" thickBot="1">
      <c r="A266" s="393" t="s">
        <v>152</v>
      </c>
      <c r="B266" s="462"/>
      <c r="C266" s="355">
        <v>901</v>
      </c>
      <c r="D266" s="363"/>
      <c r="E266" s="141" t="s">
        <v>248</v>
      </c>
      <c r="F266" s="141" t="s">
        <v>259</v>
      </c>
      <c r="G266" s="141" t="s">
        <v>255</v>
      </c>
      <c r="H266" s="6">
        <v>1</v>
      </c>
      <c r="I266" s="237" t="s">
        <v>254</v>
      </c>
      <c r="J266" s="206">
        <v>61230</v>
      </c>
      <c r="K266" s="6">
        <v>110</v>
      </c>
      <c r="L266" s="231">
        <v>2253.6999999999998</v>
      </c>
      <c r="M266" s="231">
        <v>2253.6999999999998</v>
      </c>
      <c r="N266" s="231">
        <v>2253.6999999999998</v>
      </c>
    </row>
    <row r="267" spans="1:14" ht="47.25" customHeight="1" thickBot="1">
      <c r="A267" s="391" t="s">
        <v>51</v>
      </c>
      <c r="B267" s="421"/>
      <c r="C267" s="355">
        <v>901</v>
      </c>
      <c r="D267" s="363"/>
      <c r="E267" s="141" t="s">
        <v>248</v>
      </c>
      <c r="F267" s="141" t="s">
        <v>259</v>
      </c>
      <c r="G267" s="141" t="s">
        <v>255</v>
      </c>
      <c r="H267" s="6">
        <v>1</v>
      </c>
      <c r="I267" s="237" t="s">
        <v>254</v>
      </c>
      <c r="J267" s="206">
        <v>61230</v>
      </c>
      <c r="K267" s="6">
        <v>200</v>
      </c>
      <c r="L267" s="231">
        <v>100</v>
      </c>
      <c r="M267" s="231">
        <v>100</v>
      </c>
      <c r="N267" s="231">
        <v>100</v>
      </c>
    </row>
    <row r="268" spans="1:14" ht="47.25" customHeight="1" thickBot="1">
      <c r="A268" s="391" t="s">
        <v>52</v>
      </c>
      <c r="B268" s="421"/>
      <c r="C268" s="355">
        <v>901</v>
      </c>
      <c r="D268" s="363"/>
      <c r="E268" s="141" t="s">
        <v>248</v>
      </c>
      <c r="F268" s="141" t="s">
        <v>259</v>
      </c>
      <c r="G268" s="141" t="s">
        <v>255</v>
      </c>
      <c r="H268" s="6">
        <v>1</v>
      </c>
      <c r="I268" s="237" t="s">
        <v>254</v>
      </c>
      <c r="J268" s="206">
        <v>61230</v>
      </c>
      <c r="K268" s="6">
        <v>240</v>
      </c>
      <c r="L268" s="231">
        <v>100</v>
      </c>
      <c r="M268" s="231">
        <v>100</v>
      </c>
      <c r="N268" s="231">
        <v>100</v>
      </c>
    </row>
    <row r="269" spans="1:14" ht="31.5" customHeight="1" thickBot="1">
      <c r="A269" s="391" t="s">
        <v>74</v>
      </c>
      <c r="B269" s="421"/>
      <c r="C269" s="355">
        <v>901</v>
      </c>
      <c r="D269" s="363"/>
      <c r="E269" s="141" t="s">
        <v>260</v>
      </c>
      <c r="F269" s="141"/>
      <c r="G269" s="107"/>
      <c r="H269" s="107"/>
      <c r="I269" s="226"/>
      <c r="J269" s="226"/>
      <c r="K269" s="107"/>
      <c r="L269" s="231">
        <v>1236.5</v>
      </c>
      <c r="M269" s="231">
        <v>1106.5999999999999</v>
      </c>
      <c r="N269" s="231">
        <v>1106.5999999999999</v>
      </c>
    </row>
    <row r="270" spans="1:14" ht="63" customHeight="1" thickBot="1">
      <c r="A270" s="391" t="s">
        <v>154</v>
      </c>
      <c r="B270" s="421"/>
      <c r="C270" s="355">
        <v>901</v>
      </c>
      <c r="D270" s="363"/>
      <c r="E270" s="141" t="s">
        <v>260</v>
      </c>
      <c r="F270" s="141" t="s">
        <v>17</v>
      </c>
      <c r="G270" s="141"/>
      <c r="H270" s="107"/>
      <c r="I270" s="226"/>
      <c r="J270" s="226"/>
      <c r="K270" s="107"/>
      <c r="L270" s="231">
        <v>1236.5</v>
      </c>
      <c r="M270" s="231">
        <v>1106.5999999999999</v>
      </c>
      <c r="N270" s="231">
        <v>1106.5999999999999</v>
      </c>
    </row>
    <row r="271" spans="1:14" ht="16.5" thickBot="1">
      <c r="A271" s="428" t="s">
        <v>78</v>
      </c>
      <c r="B271" s="464"/>
      <c r="C271" s="359">
        <v>901</v>
      </c>
      <c r="D271" s="234"/>
      <c r="E271" s="351" t="s">
        <v>260</v>
      </c>
      <c r="F271" s="351" t="s">
        <v>17</v>
      </c>
      <c r="G271" s="351" t="s">
        <v>251</v>
      </c>
      <c r="H271" s="541">
        <v>0</v>
      </c>
      <c r="I271" s="543"/>
      <c r="J271" s="339"/>
      <c r="K271" s="339"/>
      <c r="L271" s="341">
        <v>1236.5</v>
      </c>
      <c r="M271" s="341">
        <v>1106.5999999999999</v>
      </c>
      <c r="N271" s="341">
        <v>1106.5999999999999</v>
      </c>
    </row>
    <row r="272" spans="1:14" ht="131.25" customHeight="1" thickBot="1">
      <c r="A272" s="417" t="s">
        <v>155</v>
      </c>
      <c r="B272" s="461"/>
      <c r="C272" s="361"/>
      <c r="D272" s="234"/>
      <c r="E272" s="372"/>
      <c r="F272" s="372"/>
      <c r="G272" s="372"/>
      <c r="H272" s="542"/>
      <c r="I272" s="544"/>
      <c r="J272" s="340"/>
      <c r="K272" s="340"/>
      <c r="L272" s="342"/>
      <c r="M272" s="342"/>
      <c r="N272" s="342"/>
    </row>
    <row r="273" spans="1:14" ht="15.75" customHeight="1">
      <c r="A273" s="415" t="s">
        <v>80</v>
      </c>
      <c r="B273" s="447"/>
      <c r="C273" s="359">
        <v>901</v>
      </c>
      <c r="D273" s="370"/>
      <c r="E273" s="347" t="s">
        <v>260</v>
      </c>
      <c r="F273" s="351" t="s">
        <v>17</v>
      </c>
      <c r="G273" s="351" t="s">
        <v>251</v>
      </c>
      <c r="H273" s="349">
        <v>0</v>
      </c>
      <c r="I273" s="349" t="s">
        <v>251</v>
      </c>
      <c r="J273" s="349"/>
      <c r="K273" s="349"/>
      <c r="L273" s="341">
        <v>1236.5</v>
      </c>
      <c r="M273" s="341">
        <v>1106.5999999999999</v>
      </c>
      <c r="N273" s="341">
        <v>1106.5999999999999</v>
      </c>
    </row>
    <row r="274" spans="1:14" ht="78.75" customHeight="1" thickBot="1">
      <c r="A274" s="417" t="s">
        <v>156</v>
      </c>
      <c r="B274" s="448"/>
      <c r="C274" s="361"/>
      <c r="D274" s="371"/>
      <c r="E274" s="348"/>
      <c r="F274" s="352"/>
      <c r="G274" s="352"/>
      <c r="H274" s="350"/>
      <c r="I274" s="350"/>
      <c r="J274" s="350"/>
      <c r="K274" s="350"/>
      <c r="L274" s="342"/>
      <c r="M274" s="342"/>
      <c r="N274" s="342"/>
    </row>
    <row r="275" spans="1:14" ht="49.5" customHeight="1">
      <c r="A275" s="415" t="s">
        <v>157</v>
      </c>
      <c r="B275" s="447"/>
      <c r="C275" s="359">
        <v>902</v>
      </c>
      <c r="D275" s="360"/>
      <c r="E275" s="351" t="s">
        <v>260</v>
      </c>
      <c r="F275" s="351" t="s">
        <v>17</v>
      </c>
      <c r="G275" s="351" t="s">
        <v>251</v>
      </c>
      <c r="H275" s="349">
        <v>0</v>
      </c>
      <c r="I275" s="521" t="s">
        <v>251</v>
      </c>
      <c r="J275" s="349">
        <v>61040</v>
      </c>
      <c r="K275" s="523"/>
      <c r="L275" s="341">
        <v>1236.5</v>
      </c>
      <c r="M275" s="341">
        <v>1106.5999999999999</v>
      </c>
      <c r="N275" s="341">
        <v>1106.5999999999999</v>
      </c>
    </row>
    <row r="276" spans="1:14" ht="16.5" customHeight="1" thickBot="1">
      <c r="A276" s="417"/>
      <c r="B276" s="448"/>
      <c r="C276" s="361"/>
      <c r="D276" s="362"/>
      <c r="E276" s="372"/>
      <c r="F276" s="372"/>
      <c r="G276" s="372"/>
      <c r="H276" s="520"/>
      <c r="I276" s="522"/>
      <c r="J276" s="520"/>
      <c r="K276" s="524"/>
      <c r="L276" s="342"/>
      <c r="M276" s="491"/>
      <c r="N276" s="491"/>
    </row>
    <row r="277" spans="1:14" ht="16.5" thickBot="1">
      <c r="A277" s="391" t="s">
        <v>46</v>
      </c>
      <c r="B277" s="470"/>
      <c r="C277" s="355">
        <v>901</v>
      </c>
      <c r="D277" s="373"/>
      <c r="E277" s="141" t="s">
        <v>260</v>
      </c>
      <c r="F277" s="141" t="s">
        <v>17</v>
      </c>
      <c r="G277" s="141" t="s">
        <v>251</v>
      </c>
      <c r="H277" s="6">
        <v>0</v>
      </c>
      <c r="I277" s="238" t="s">
        <v>251</v>
      </c>
      <c r="J277" s="210">
        <v>61040</v>
      </c>
      <c r="K277" s="11">
        <v>100</v>
      </c>
      <c r="L277" s="10">
        <v>1136.5</v>
      </c>
      <c r="M277" s="10">
        <v>1006.6</v>
      </c>
      <c r="N277" s="10">
        <v>1006.6</v>
      </c>
    </row>
    <row r="278" spans="1:14" ht="15.75" customHeight="1" thickBot="1">
      <c r="A278" s="471" t="s">
        <v>152</v>
      </c>
      <c r="B278" s="472"/>
      <c r="C278" s="355">
        <v>901</v>
      </c>
      <c r="D278" s="373"/>
      <c r="E278" s="141" t="s">
        <v>260</v>
      </c>
      <c r="F278" s="141" t="s">
        <v>17</v>
      </c>
      <c r="G278" s="141" t="s">
        <v>251</v>
      </c>
      <c r="H278" s="6">
        <v>0</v>
      </c>
      <c r="I278" s="238" t="s">
        <v>251</v>
      </c>
      <c r="J278" s="210">
        <v>61040</v>
      </c>
      <c r="K278" s="6">
        <v>110</v>
      </c>
      <c r="L278" s="10">
        <v>1136.5</v>
      </c>
      <c r="M278" s="10">
        <v>1006.6</v>
      </c>
      <c r="N278" s="10">
        <v>1006.6</v>
      </c>
    </row>
    <row r="279" spans="1:14" ht="47.25" customHeight="1" thickBot="1">
      <c r="A279" s="391" t="s">
        <v>51</v>
      </c>
      <c r="B279" s="421"/>
      <c r="C279" s="355">
        <v>901</v>
      </c>
      <c r="D279" s="363"/>
      <c r="E279" s="141" t="s">
        <v>260</v>
      </c>
      <c r="F279" s="141" t="s">
        <v>17</v>
      </c>
      <c r="G279" s="141" t="s">
        <v>251</v>
      </c>
      <c r="H279" s="6">
        <v>0</v>
      </c>
      <c r="I279" s="238" t="s">
        <v>251</v>
      </c>
      <c r="J279" s="210">
        <v>61040</v>
      </c>
      <c r="K279" s="6">
        <v>200</v>
      </c>
      <c r="L279" s="231">
        <v>100</v>
      </c>
      <c r="M279" s="231">
        <v>100</v>
      </c>
      <c r="N279" s="231">
        <v>100</v>
      </c>
    </row>
    <row r="280" spans="1:14" ht="47.25" customHeight="1" thickBot="1">
      <c r="A280" s="391" t="s">
        <v>52</v>
      </c>
      <c r="B280" s="421"/>
      <c r="C280" s="355">
        <v>901</v>
      </c>
      <c r="D280" s="363"/>
      <c r="E280" s="141" t="s">
        <v>260</v>
      </c>
      <c r="F280" s="141" t="s">
        <v>17</v>
      </c>
      <c r="G280" s="141" t="s">
        <v>251</v>
      </c>
      <c r="H280" s="6">
        <v>0</v>
      </c>
      <c r="I280" s="238" t="s">
        <v>251</v>
      </c>
      <c r="J280" s="210">
        <v>61040</v>
      </c>
      <c r="K280" s="6">
        <v>240</v>
      </c>
      <c r="L280" s="231">
        <v>100</v>
      </c>
      <c r="M280" s="231">
        <v>100</v>
      </c>
      <c r="N280" s="231">
        <v>100</v>
      </c>
    </row>
    <row r="281" spans="1:14" ht="16.5" thickBot="1">
      <c r="A281" s="391" t="s">
        <v>76</v>
      </c>
      <c r="B281" s="421"/>
      <c r="C281" s="355">
        <v>901</v>
      </c>
      <c r="D281" s="363"/>
      <c r="E281" s="158" t="s">
        <v>250</v>
      </c>
      <c r="F281" s="107"/>
      <c r="G281" s="107"/>
      <c r="H281" s="107"/>
      <c r="I281" s="226"/>
      <c r="J281" s="226"/>
      <c r="K281" s="107"/>
      <c r="L281" s="229">
        <f>L283</f>
        <v>3244.7</v>
      </c>
      <c r="M281" s="229">
        <f>M283</f>
        <v>3291.9</v>
      </c>
      <c r="N281" s="229">
        <f>N283</f>
        <v>3491.3</v>
      </c>
    </row>
    <row r="282" spans="1:14" ht="31.5" customHeight="1" thickBot="1">
      <c r="A282" s="391" t="s">
        <v>158</v>
      </c>
      <c r="B282" s="421"/>
      <c r="C282" s="355">
        <v>901</v>
      </c>
      <c r="D282" s="363"/>
      <c r="E282" s="158" t="s">
        <v>250</v>
      </c>
      <c r="F282" s="158" t="s">
        <v>261</v>
      </c>
      <c r="G282" s="107"/>
      <c r="H282" s="107"/>
      <c r="I282" s="226"/>
      <c r="J282" s="226"/>
      <c r="K282" s="107"/>
      <c r="L282" s="229">
        <f>L283</f>
        <v>3244.7</v>
      </c>
      <c r="M282" s="229">
        <f>M283</f>
        <v>3291.9</v>
      </c>
      <c r="N282" s="229">
        <f>N283</f>
        <v>3491.3</v>
      </c>
    </row>
    <row r="283" spans="1:14" ht="15.75" customHeight="1">
      <c r="A283" s="415" t="s">
        <v>91</v>
      </c>
      <c r="B283" s="447"/>
      <c r="C283" s="359">
        <v>901</v>
      </c>
      <c r="D283" s="360"/>
      <c r="E283" s="530" t="s">
        <v>250</v>
      </c>
      <c r="F283" s="343" t="s">
        <v>261</v>
      </c>
      <c r="G283" s="345">
        <v>13</v>
      </c>
      <c r="H283" s="339"/>
      <c r="I283" s="339"/>
      <c r="J283" s="339"/>
      <c r="K283" s="339"/>
      <c r="L283" s="408">
        <v>3244.7</v>
      </c>
      <c r="M283" s="408">
        <v>3291.9</v>
      </c>
      <c r="N283" s="408">
        <v>3491.3</v>
      </c>
    </row>
    <row r="284" spans="1:14" ht="31.5" customHeight="1" thickBot="1">
      <c r="A284" s="417" t="s">
        <v>92</v>
      </c>
      <c r="B284" s="448"/>
      <c r="C284" s="361"/>
      <c r="D284" s="362"/>
      <c r="E284" s="531"/>
      <c r="F284" s="346"/>
      <c r="G284" s="346"/>
      <c r="H284" s="340"/>
      <c r="I284" s="340"/>
      <c r="J284" s="340"/>
      <c r="K284" s="340"/>
      <c r="L284" s="409"/>
      <c r="M284" s="409"/>
      <c r="N284" s="409"/>
    </row>
    <row r="285" spans="1:14" ht="15.75" customHeight="1">
      <c r="A285" s="415" t="s">
        <v>93</v>
      </c>
      <c r="B285" s="447"/>
      <c r="C285" s="359">
        <v>901</v>
      </c>
      <c r="D285" s="360"/>
      <c r="E285" s="530" t="s">
        <v>250</v>
      </c>
      <c r="F285" s="343" t="s">
        <v>261</v>
      </c>
      <c r="G285" s="345">
        <v>13</v>
      </c>
      <c r="H285" s="343" t="s">
        <v>249</v>
      </c>
      <c r="I285" s="339"/>
      <c r="J285" s="339"/>
      <c r="K285" s="339"/>
      <c r="L285" s="408">
        <v>3244.7</v>
      </c>
      <c r="M285" s="408">
        <v>3291.9</v>
      </c>
      <c r="N285" s="408">
        <v>3491.3</v>
      </c>
    </row>
    <row r="286" spans="1:14" ht="47.25" customHeight="1" thickBot="1">
      <c r="A286" s="417" t="s">
        <v>94</v>
      </c>
      <c r="B286" s="448"/>
      <c r="C286" s="374"/>
      <c r="D286" s="375"/>
      <c r="E286" s="531"/>
      <c r="F286" s="346"/>
      <c r="G286" s="346"/>
      <c r="H286" s="346"/>
      <c r="I286" s="340"/>
      <c r="J286" s="340"/>
      <c r="K286" s="340"/>
      <c r="L286" s="409"/>
      <c r="M286" s="409"/>
      <c r="N286" s="409"/>
    </row>
    <row r="287" spans="1:14" ht="317.25" customHeight="1">
      <c r="A287" s="457" t="s">
        <v>159</v>
      </c>
      <c r="B287" s="458"/>
      <c r="C287" s="368">
        <v>901</v>
      </c>
      <c r="D287" s="368"/>
      <c r="E287" s="532" t="s">
        <v>250</v>
      </c>
      <c r="F287" s="527" t="s">
        <v>261</v>
      </c>
      <c r="G287" s="527" t="s">
        <v>259</v>
      </c>
      <c r="H287" s="501">
        <v>0</v>
      </c>
      <c r="I287" s="527" t="s">
        <v>249</v>
      </c>
      <c r="J287" s="528">
        <v>44102</v>
      </c>
      <c r="K287" s="339"/>
      <c r="L287" s="408">
        <v>3244.7</v>
      </c>
      <c r="M287" s="408">
        <v>3291.9</v>
      </c>
      <c r="N287" s="408">
        <v>3491.3</v>
      </c>
    </row>
    <row r="288" spans="1:14" ht="13.5" thickBot="1">
      <c r="A288" s="459"/>
      <c r="B288" s="460"/>
      <c r="C288" s="368"/>
      <c r="D288" s="368"/>
      <c r="E288" s="420"/>
      <c r="F288" s="352"/>
      <c r="G288" s="352"/>
      <c r="H288" s="350"/>
      <c r="I288" s="352"/>
      <c r="J288" s="529"/>
      <c r="K288" s="340"/>
      <c r="L288" s="409"/>
      <c r="M288" s="409"/>
      <c r="N288" s="409"/>
    </row>
    <row r="289" spans="1:14" ht="16.5" thickBot="1">
      <c r="A289" s="391" t="s">
        <v>160</v>
      </c>
      <c r="B289" s="421"/>
      <c r="C289" s="355">
        <v>901</v>
      </c>
      <c r="D289" s="363"/>
      <c r="E289" s="141" t="s">
        <v>250</v>
      </c>
      <c r="F289" s="141" t="s">
        <v>261</v>
      </c>
      <c r="G289" s="141" t="s">
        <v>259</v>
      </c>
      <c r="H289" s="6">
        <v>0</v>
      </c>
      <c r="I289" s="237" t="s">
        <v>249</v>
      </c>
      <c r="J289" s="206">
        <v>44102</v>
      </c>
      <c r="K289" s="112">
        <v>500</v>
      </c>
      <c r="L289" s="231">
        <f>L290</f>
        <v>3244.7</v>
      </c>
      <c r="M289" s="231">
        <f>M290</f>
        <v>3291.9</v>
      </c>
      <c r="N289" s="231">
        <f>N290</f>
        <v>3491.3</v>
      </c>
    </row>
    <row r="290" spans="1:14" ht="16.5" customHeight="1">
      <c r="A290" s="415" t="s">
        <v>161</v>
      </c>
      <c r="B290" s="447"/>
      <c r="C290" s="359">
        <v>901</v>
      </c>
      <c r="D290" s="360"/>
      <c r="E290" s="351" t="s">
        <v>250</v>
      </c>
      <c r="F290" s="351" t="s">
        <v>261</v>
      </c>
      <c r="G290" s="351" t="s">
        <v>259</v>
      </c>
      <c r="H290" s="349">
        <v>0</v>
      </c>
      <c r="I290" s="351" t="s">
        <v>249</v>
      </c>
      <c r="J290" s="525">
        <v>44102</v>
      </c>
      <c r="K290" s="345">
        <v>540</v>
      </c>
      <c r="L290" s="341">
        <v>3244.7</v>
      </c>
      <c r="M290" s="341">
        <v>3291.9</v>
      </c>
      <c r="N290" s="341">
        <v>3491.3</v>
      </c>
    </row>
    <row r="291" spans="1:14" ht="13.5" thickBot="1">
      <c r="A291" s="417"/>
      <c r="B291" s="448"/>
      <c r="C291" s="361"/>
      <c r="D291" s="362"/>
      <c r="E291" s="372"/>
      <c r="F291" s="372"/>
      <c r="G291" s="372"/>
      <c r="H291" s="520"/>
      <c r="I291" s="372"/>
      <c r="J291" s="526"/>
      <c r="K291" s="346"/>
      <c r="L291" s="342"/>
      <c r="M291" s="342"/>
      <c r="N291" s="342"/>
    </row>
    <row r="292" spans="1:14" ht="31.5" customHeight="1" thickBot="1">
      <c r="A292" s="391" t="s">
        <v>162</v>
      </c>
      <c r="B292" s="421"/>
      <c r="C292" s="355" t="s">
        <v>285</v>
      </c>
      <c r="D292" s="363"/>
      <c r="E292" s="158" t="s">
        <v>259</v>
      </c>
      <c r="F292" s="158" t="s">
        <v>254</v>
      </c>
      <c r="G292" s="112"/>
      <c r="H292" s="107"/>
      <c r="I292" s="226"/>
      <c r="J292" s="226"/>
      <c r="K292" s="107"/>
      <c r="L292" s="267">
        <v>31.4</v>
      </c>
      <c r="M292" s="260">
        <v>31.4</v>
      </c>
      <c r="N292" s="260">
        <v>31.4</v>
      </c>
    </row>
    <row r="293" spans="1:14" ht="30" customHeight="1" thickBot="1">
      <c r="A293" s="393" t="s">
        <v>163</v>
      </c>
      <c r="B293" s="462"/>
      <c r="C293" s="355" t="s">
        <v>285</v>
      </c>
      <c r="D293" s="363"/>
      <c r="E293" s="158" t="s">
        <v>259</v>
      </c>
      <c r="F293" s="158" t="s">
        <v>248</v>
      </c>
      <c r="G293" s="112"/>
      <c r="H293" s="107"/>
      <c r="I293" s="226"/>
      <c r="J293" s="226"/>
      <c r="K293" s="107"/>
      <c r="L293" s="267">
        <v>31.4</v>
      </c>
      <c r="M293" s="260">
        <v>31.4</v>
      </c>
      <c r="N293" s="260">
        <v>31.4</v>
      </c>
    </row>
    <row r="294" spans="1:14" ht="65.25" customHeight="1">
      <c r="A294" s="415" t="s">
        <v>144</v>
      </c>
      <c r="B294" s="447"/>
      <c r="C294" s="359" t="s">
        <v>285</v>
      </c>
      <c r="D294" s="360"/>
      <c r="E294" s="345" t="s">
        <v>259</v>
      </c>
      <c r="F294" s="345" t="s">
        <v>248</v>
      </c>
      <c r="G294" s="343" t="s">
        <v>258</v>
      </c>
      <c r="H294" s="339"/>
      <c r="I294" s="339"/>
      <c r="J294" s="339"/>
      <c r="K294" s="339"/>
      <c r="L294" s="337">
        <v>31.4</v>
      </c>
      <c r="M294" s="335">
        <v>31.4</v>
      </c>
      <c r="N294" s="335">
        <v>31.4</v>
      </c>
    </row>
    <row r="295" spans="1:14" ht="13.5" thickBot="1">
      <c r="A295" s="417"/>
      <c r="B295" s="448"/>
      <c r="C295" s="361"/>
      <c r="D295" s="362"/>
      <c r="E295" s="346"/>
      <c r="F295" s="346"/>
      <c r="G295" s="346"/>
      <c r="H295" s="340"/>
      <c r="I295" s="340"/>
      <c r="J295" s="340"/>
      <c r="K295" s="340"/>
      <c r="L295" s="338"/>
      <c r="M295" s="336"/>
      <c r="N295" s="336"/>
    </row>
    <row r="296" spans="1:14" ht="15.75" customHeight="1">
      <c r="A296" s="415" t="s">
        <v>164</v>
      </c>
      <c r="B296" s="447"/>
      <c r="C296" s="359" t="s">
        <v>285</v>
      </c>
      <c r="D296" s="360"/>
      <c r="E296" s="343" t="s">
        <v>259</v>
      </c>
      <c r="F296" s="343" t="s">
        <v>248</v>
      </c>
      <c r="G296" s="343" t="s">
        <v>258</v>
      </c>
      <c r="H296" s="345">
        <v>2</v>
      </c>
      <c r="I296" s="343"/>
      <c r="J296" s="339"/>
      <c r="K296" s="339"/>
      <c r="L296" s="337">
        <v>31.4</v>
      </c>
      <c r="M296" s="335">
        <v>31.4</v>
      </c>
      <c r="N296" s="335">
        <v>31.4</v>
      </c>
    </row>
    <row r="297" spans="1:14" ht="16.5" thickBot="1">
      <c r="A297" s="417" t="s">
        <v>165</v>
      </c>
      <c r="B297" s="448"/>
      <c r="C297" s="361"/>
      <c r="D297" s="362"/>
      <c r="E297" s="344"/>
      <c r="F297" s="344"/>
      <c r="G297" s="344"/>
      <c r="H297" s="346"/>
      <c r="I297" s="344"/>
      <c r="J297" s="340"/>
      <c r="K297" s="340"/>
      <c r="L297" s="338"/>
      <c r="M297" s="336"/>
      <c r="N297" s="336"/>
    </row>
    <row r="298" spans="1:14" ht="63" customHeight="1" thickBot="1">
      <c r="A298" s="391" t="s">
        <v>166</v>
      </c>
      <c r="B298" s="421"/>
      <c r="C298" s="355" t="s">
        <v>285</v>
      </c>
      <c r="D298" s="363"/>
      <c r="E298" s="158" t="s">
        <v>259</v>
      </c>
      <c r="F298" s="158" t="s">
        <v>248</v>
      </c>
      <c r="G298" s="158" t="s">
        <v>258</v>
      </c>
      <c r="H298" s="112">
        <v>2</v>
      </c>
      <c r="I298" s="220" t="s">
        <v>249</v>
      </c>
      <c r="J298" s="226"/>
      <c r="K298" s="107"/>
      <c r="L298" s="267">
        <v>31.4</v>
      </c>
      <c r="M298" s="260">
        <v>31.4</v>
      </c>
      <c r="N298" s="260">
        <v>31.4</v>
      </c>
    </row>
    <row r="299" spans="1:14" ht="15.75" customHeight="1">
      <c r="A299" s="415" t="s">
        <v>167</v>
      </c>
      <c r="B299" s="447"/>
      <c r="C299" s="359" t="s">
        <v>285</v>
      </c>
      <c r="D299" s="360"/>
      <c r="E299" s="345" t="s">
        <v>259</v>
      </c>
      <c r="F299" s="345" t="s">
        <v>248</v>
      </c>
      <c r="G299" s="343" t="s">
        <v>258</v>
      </c>
      <c r="H299" s="343" t="s">
        <v>9</v>
      </c>
      <c r="I299" s="343" t="s">
        <v>249</v>
      </c>
      <c r="J299" s="345">
        <v>41240</v>
      </c>
      <c r="K299" s="339"/>
      <c r="L299" s="337">
        <v>31.4</v>
      </c>
      <c r="M299" s="335">
        <v>31.4</v>
      </c>
      <c r="N299" s="335">
        <v>31.4</v>
      </c>
    </row>
    <row r="300" spans="1:14" ht="15.75" customHeight="1" thickBot="1">
      <c r="A300" s="433" t="s">
        <v>168</v>
      </c>
      <c r="B300" s="469"/>
      <c r="C300" s="374"/>
      <c r="D300" s="375"/>
      <c r="E300" s="346"/>
      <c r="F300" s="346"/>
      <c r="G300" s="346"/>
      <c r="H300" s="346"/>
      <c r="I300" s="344"/>
      <c r="J300" s="346"/>
      <c r="K300" s="340"/>
      <c r="L300" s="338"/>
      <c r="M300" s="336"/>
      <c r="N300" s="336"/>
    </row>
    <row r="301" spans="1:14" ht="31.5" customHeight="1" thickBot="1">
      <c r="A301" s="391" t="s">
        <v>169</v>
      </c>
      <c r="B301" s="421"/>
      <c r="C301" s="355" t="s">
        <v>285</v>
      </c>
      <c r="D301" s="363"/>
      <c r="E301" s="158" t="s">
        <v>259</v>
      </c>
      <c r="F301" s="158" t="s">
        <v>248</v>
      </c>
      <c r="G301" s="158" t="s">
        <v>258</v>
      </c>
      <c r="H301" s="112">
        <v>2</v>
      </c>
      <c r="I301" s="220" t="s">
        <v>249</v>
      </c>
      <c r="J301" s="220" t="s">
        <v>276</v>
      </c>
      <c r="K301" s="112">
        <v>700</v>
      </c>
      <c r="L301" s="267">
        <v>31.4</v>
      </c>
      <c r="M301" s="260">
        <v>31.4</v>
      </c>
      <c r="N301" s="260">
        <v>31.4</v>
      </c>
    </row>
    <row r="302" spans="1:14" ht="16.5" thickBot="1">
      <c r="A302" s="391" t="s">
        <v>170</v>
      </c>
      <c r="B302" s="421"/>
      <c r="C302" s="355" t="s">
        <v>285</v>
      </c>
      <c r="D302" s="363"/>
      <c r="E302" s="158" t="s">
        <v>259</v>
      </c>
      <c r="F302" s="158" t="s">
        <v>248</v>
      </c>
      <c r="G302" s="158" t="s">
        <v>258</v>
      </c>
      <c r="H302" s="112">
        <v>2</v>
      </c>
      <c r="I302" s="220" t="s">
        <v>249</v>
      </c>
      <c r="J302" s="220" t="s">
        <v>276</v>
      </c>
      <c r="K302" s="158" t="s">
        <v>277</v>
      </c>
      <c r="L302" s="267">
        <v>31.4</v>
      </c>
      <c r="M302" s="260">
        <v>31.4</v>
      </c>
      <c r="N302" s="260">
        <v>31.4</v>
      </c>
    </row>
    <row r="303" spans="1:14" ht="47.25" customHeight="1" thickBot="1">
      <c r="A303" s="391" t="s">
        <v>171</v>
      </c>
      <c r="B303" s="421"/>
      <c r="C303" s="355" t="s">
        <v>285</v>
      </c>
      <c r="D303" s="363"/>
      <c r="E303" s="158" t="s">
        <v>278</v>
      </c>
      <c r="F303" s="112"/>
      <c r="G303" s="112"/>
      <c r="H303" s="107"/>
      <c r="I303" s="226"/>
      <c r="J303" s="226"/>
      <c r="K303" s="107"/>
      <c r="L303" s="231">
        <v>1.5</v>
      </c>
      <c r="M303" s="231">
        <v>1.5</v>
      </c>
      <c r="N303" s="231">
        <v>1.5</v>
      </c>
    </row>
    <row r="304" spans="1:14" ht="63" customHeight="1" thickBot="1">
      <c r="A304" s="391" t="s">
        <v>172</v>
      </c>
      <c r="B304" s="421"/>
      <c r="C304" s="355" t="s">
        <v>285</v>
      </c>
      <c r="D304" s="363"/>
      <c r="E304" s="158" t="s">
        <v>278</v>
      </c>
      <c r="F304" s="158" t="s">
        <v>248</v>
      </c>
      <c r="G304" s="112"/>
      <c r="H304" s="107"/>
      <c r="I304" s="226"/>
      <c r="J304" s="226"/>
      <c r="K304" s="107"/>
      <c r="L304" s="231">
        <v>1.5</v>
      </c>
      <c r="M304" s="231">
        <v>1.5</v>
      </c>
      <c r="N304" s="231">
        <v>1.5</v>
      </c>
    </row>
    <row r="305" spans="1:14" ht="46.5" customHeight="1" thickBot="1">
      <c r="A305" s="391" t="s">
        <v>554</v>
      </c>
      <c r="B305" s="392"/>
      <c r="C305" s="355" t="s">
        <v>285</v>
      </c>
      <c r="D305" s="363"/>
      <c r="E305" s="158" t="s">
        <v>278</v>
      </c>
      <c r="F305" s="158" t="s">
        <v>248</v>
      </c>
      <c r="G305" s="158" t="s">
        <v>255</v>
      </c>
      <c r="H305" s="107"/>
      <c r="I305" s="226"/>
      <c r="J305" s="226"/>
      <c r="K305" s="107"/>
      <c r="L305" s="231">
        <v>1.5</v>
      </c>
      <c r="M305" s="231">
        <v>1.5</v>
      </c>
      <c r="N305" s="231">
        <v>1.5</v>
      </c>
    </row>
    <row r="306" spans="1:14" ht="63" customHeight="1" thickBot="1">
      <c r="A306" s="391" t="s">
        <v>555</v>
      </c>
      <c r="B306" s="392"/>
      <c r="C306" s="355" t="s">
        <v>285</v>
      </c>
      <c r="D306" s="363"/>
      <c r="E306" s="158" t="s">
        <v>278</v>
      </c>
      <c r="F306" s="158" t="s">
        <v>248</v>
      </c>
      <c r="G306" s="158" t="s">
        <v>255</v>
      </c>
      <c r="H306" s="112">
        <v>1</v>
      </c>
      <c r="I306" s="220" t="s">
        <v>254</v>
      </c>
      <c r="J306" s="226"/>
      <c r="K306" s="107"/>
      <c r="L306" s="231">
        <v>1.5</v>
      </c>
      <c r="M306" s="231">
        <v>1.5</v>
      </c>
      <c r="N306" s="231">
        <v>1.5</v>
      </c>
    </row>
    <row r="307" spans="1:14" ht="18" customHeight="1">
      <c r="A307" s="415" t="s">
        <v>173</v>
      </c>
      <c r="B307" s="447"/>
      <c r="C307" s="359" t="s">
        <v>285</v>
      </c>
      <c r="D307" s="370"/>
      <c r="E307" s="343" t="s">
        <v>278</v>
      </c>
      <c r="F307" s="343" t="s">
        <v>248</v>
      </c>
      <c r="G307" s="345" t="s">
        <v>255</v>
      </c>
      <c r="H307" s="343" t="s">
        <v>8</v>
      </c>
      <c r="I307" s="345" t="s">
        <v>254</v>
      </c>
      <c r="J307" s="345">
        <v>44010</v>
      </c>
      <c r="K307" s="339"/>
      <c r="L307" s="341">
        <v>1.5</v>
      </c>
      <c r="M307" s="341">
        <v>1.5</v>
      </c>
      <c r="N307" s="341">
        <v>1.5</v>
      </c>
    </row>
    <row r="308" spans="1:14" ht="13.5" customHeight="1" thickBot="1">
      <c r="A308" s="417"/>
      <c r="B308" s="448"/>
      <c r="C308" s="361"/>
      <c r="D308" s="371"/>
      <c r="E308" s="344"/>
      <c r="F308" s="344"/>
      <c r="G308" s="346"/>
      <c r="H308" s="346"/>
      <c r="I308" s="346"/>
      <c r="J308" s="346"/>
      <c r="K308" s="340"/>
      <c r="L308" s="342"/>
      <c r="M308" s="342"/>
      <c r="N308" s="342"/>
    </row>
    <row r="309" spans="1:14" ht="16.5" thickBot="1">
      <c r="A309" s="393" t="s">
        <v>160</v>
      </c>
      <c r="B309" s="462"/>
      <c r="C309" s="355" t="s">
        <v>285</v>
      </c>
      <c r="D309" s="363"/>
      <c r="E309" s="158" t="s">
        <v>278</v>
      </c>
      <c r="F309" s="158" t="s">
        <v>248</v>
      </c>
      <c r="G309" s="158" t="s">
        <v>255</v>
      </c>
      <c r="H309" s="158" t="s">
        <v>8</v>
      </c>
      <c r="I309" s="220" t="s">
        <v>254</v>
      </c>
      <c r="J309" s="220" t="s">
        <v>282</v>
      </c>
      <c r="K309" s="112">
        <v>500</v>
      </c>
      <c r="L309" s="231">
        <v>1.5</v>
      </c>
      <c r="M309" s="231">
        <v>1.5</v>
      </c>
      <c r="N309" s="231">
        <v>1.5</v>
      </c>
    </row>
    <row r="310" spans="1:14" ht="16.5" thickBot="1">
      <c r="A310" s="391" t="s">
        <v>174</v>
      </c>
      <c r="B310" s="421"/>
      <c r="C310" s="355" t="s">
        <v>285</v>
      </c>
      <c r="D310" s="363"/>
      <c r="E310" s="158" t="s">
        <v>278</v>
      </c>
      <c r="F310" s="158" t="s">
        <v>248</v>
      </c>
      <c r="G310" s="158" t="s">
        <v>255</v>
      </c>
      <c r="H310" s="158" t="s">
        <v>8</v>
      </c>
      <c r="I310" s="220" t="s">
        <v>254</v>
      </c>
      <c r="J310" s="220" t="s">
        <v>282</v>
      </c>
      <c r="K310" s="158" t="s">
        <v>283</v>
      </c>
      <c r="L310" s="231">
        <v>1.5</v>
      </c>
      <c r="M310" s="231">
        <v>1.5</v>
      </c>
      <c r="N310" s="231">
        <v>1.5</v>
      </c>
    </row>
    <row r="311" spans="1:14" ht="16.5" thickBot="1">
      <c r="A311" s="391" t="s">
        <v>175</v>
      </c>
      <c r="B311" s="421"/>
      <c r="C311" s="355" t="s">
        <v>285</v>
      </c>
      <c r="D311" s="363"/>
      <c r="E311" s="158" t="s">
        <v>279</v>
      </c>
      <c r="F311" s="112"/>
      <c r="G311" s="112"/>
      <c r="H311" s="112"/>
      <c r="I311" s="225"/>
      <c r="J311" s="226"/>
      <c r="K311" s="107"/>
      <c r="L311" s="107"/>
      <c r="M311" s="231">
        <v>1683</v>
      </c>
      <c r="N311" s="231">
        <v>3422</v>
      </c>
    </row>
    <row r="312" spans="1:14" ht="16.5" thickBot="1">
      <c r="A312" s="391" t="s">
        <v>175</v>
      </c>
      <c r="B312" s="421"/>
      <c r="C312" s="355" t="s">
        <v>285</v>
      </c>
      <c r="D312" s="363"/>
      <c r="E312" s="158" t="s">
        <v>279</v>
      </c>
      <c r="F312" s="158" t="s">
        <v>279</v>
      </c>
      <c r="G312" s="112"/>
      <c r="H312" s="112"/>
      <c r="I312" s="225"/>
      <c r="J312" s="226"/>
      <c r="K312" s="107"/>
      <c r="L312" s="107"/>
      <c r="M312" s="231">
        <v>1683</v>
      </c>
      <c r="N312" s="231">
        <v>3422</v>
      </c>
    </row>
    <row r="313" spans="1:14" ht="31.5" customHeight="1" thickBot="1">
      <c r="A313" s="391" t="s">
        <v>554</v>
      </c>
      <c r="B313" s="392"/>
      <c r="C313" s="355" t="s">
        <v>285</v>
      </c>
      <c r="D313" s="363"/>
      <c r="E313" s="158" t="s">
        <v>279</v>
      </c>
      <c r="F313" s="158" t="s">
        <v>279</v>
      </c>
      <c r="G313" s="158" t="s">
        <v>255</v>
      </c>
      <c r="H313" s="112"/>
      <c r="I313" s="225"/>
      <c r="J313" s="226"/>
      <c r="K313" s="107"/>
      <c r="L313" s="107"/>
      <c r="M313" s="231">
        <v>1683</v>
      </c>
      <c r="N313" s="231">
        <v>3422</v>
      </c>
    </row>
    <row r="314" spans="1:14" ht="67.5" customHeight="1" thickBot="1">
      <c r="A314" s="391" t="s">
        <v>555</v>
      </c>
      <c r="B314" s="392"/>
      <c r="C314" s="355" t="s">
        <v>285</v>
      </c>
      <c r="D314" s="363"/>
      <c r="E314" s="158" t="s">
        <v>279</v>
      </c>
      <c r="F314" s="158" t="s">
        <v>279</v>
      </c>
      <c r="G314" s="158" t="s">
        <v>255</v>
      </c>
      <c r="H314" s="112">
        <v>1</v>
      </c>
      <c r="I314" s="220" t="s">
        <v>254</v>
      </c>
      <c r="J314" s="226"/>
      <c r="K314" s="107"/>
      <c r="L314" s="107"/>
      <c r="M314" s="231">
        <v>1683</v>
      </c>
      <c r="N314" s="231">
        <v>3422</v>
      </c>
    </row>
    <row r="315" spans="1:14" ht="16.5" customHeight="1">
      <c r="A315" s="415" t="s">
        <v>175</v>
      </c>
      <c r="B315" s="447"/>
      <c r="C315" s="359" t="s">
        <v>285</v>
      </c>
      <c r="D315" s="466"/>
      <c r="E315" s="343" t="s">
        <v>279</v>
      </c>
      <c r="F315" s="343" t="s">
        <v>279</v>
      </c>
      <c r="G315" s="343" t="s">
        <v>255</v>
      </c>
      <c r="H315" s="345">
        <v>1</v>
      </c>
      <c r="I315" s="345" t="s">
        <v>254</v>
      </c>
      <c r="J315" s="345">
        <v>41990</v>
      </c>
      <c r="K315" s="339"/>
      <c r="L315" s="339"/>
      <c r="M315" s="341">
        <v>1683</v>
      </c>
      <c r="N315" s="341">
        <v>3422</v>
      </c>
    </row>
    <row r="316" spans="1:14" ht="13.5" customHeight="1" thickBot="1">
      <c r="A316" s="417"/>
      <c r="B316" s="448"/>
      <c r="C316" s="467"/>
      <c r="D316" s="468"/>
      <c r="E316" s="344"/>
      <c r="F316" s="344"/>
      <c r="G316" s="344"/>
      <c r="H316" s="346"/>
      <c r="I316" s="346"/>
      <c r="J316" s="346"/>
      <c r="K316" s="340"/>
      <c r="L316" s="340"/>
      <c r="M316" s="342"/>
      <c r="N316" s="342"/>
    </row>
    <row r="317" spans="1:14" ht="16.5" thickBot="1">
      <c r="A317" s="391" t="s">
        <v>53</v>
      </c>
      <c r="B317" s="421"/>
      <c r="C317" s="355" t="s">
        <v>285</v>
      </c>
      <c r="D317" s="363"/>
      <c r="E317" s="158" t="s">
        <v>279</v>
      </c>
      <c r="F317" s="158" t="s">
        <v>279</v>
      </c>
      <c r="G317" s="158" t="s">
        <v>255</v>
      </c>
      <c r="H317" s="112">
        <v>1</v>
      </c>
      <c r="I317" s="220" t="s">
        <v>254</v>
      </c>
      <c r="J317" s="220" t="s">
        <v>280</v>
      </c>
      <c r="K317" s="112">
        <v>800</v>
      </c>
      <c r="L317" s="107"/>
      <c r="M317" s="231">
        <v>1683</v>
      </c>
      <c r="N317" s="231">
        <v>3422</v>
      </c>
    </row>
    <row r="318" spans="1:14" ht="16.5" thickBot="1">
      <c r="A318" s="391" t="s">
        <v>176</v>
      </c>
      <c r="B318" s="421"/>
      <c r="C318" s="355" t="s">
        <v>285</v>
      </c>
      <c r="D318" s="363"/>
      <c r="E318" s="158" t="s">
        <v>279</v>
      </c>
      <c r="F318" s="158" t="s">
        <v>279</v>
      </c>
      <c r="G318" s="158" t="s">
        <v>255</v>
      </c>
      <c r="H318" s="112">
        <v>1</v>
      </c>
      <c r="I318" s="220" t="s">
        <v>254</v>
      </c>
      <c r="J318" s="220" t="s">
        <v>280</v>
      </c>
      <c r="K318" s="158" t="s">
        <v>281</v>
      </c>
      <c r="L318" s="107"/>
      <c r="M318" s="231">
        <v>1683</v>
      </c>
      <c r="N318" s="231">
        <v>3422</v>
      </c>
    </row>
    <row r="319" spans="1:14" ht="47.25" customHeight="1" thickBot="1">
      <c r="A319" s="391" t="s">
        <v>177</v>
      </c>
      <c r="B319" s="421"/>
      <c r="C319" s="355">
        <v>902</v>
      </c>
      <c r="D319" s="363"/>
      <c r="E319" s="112"/>
      <c r="F319" s="107"/>
      <c r="G319" s="107"/>
      <c r="H319" s="107"/>
      <c r="I319" s="226"/>
      <c r="J319" s="226"/>
      <c r="K319" s="107"/>
      <c r="L319" s="231">
        <f>L320+L327+L394+L411</f>
        <v>97080.099999999991</v>
      </c>
      <c r="M319" s="231">
        <f>M320+M327+M394+M411</f>
        <v>93608.799999999988</v>
      </c>
      <c r="N319" s="231">
        <f>N320+N327+N394+N411</f>
        <v>96234.499999999971</v>
      </c>
    </row>
    <row r="320" spans="1:14" ht="16.5" thickBot="1">
      <c r="A320" s="391" t="s">
        <v>41</v>
      </c>
      <c r="B320" s="421"/>
      <c r="C320" s="355">
        <v>902</v>
      </c>
      <c r="D320" s="363"/>
      <c r="E320" s="158" t="s">
        <v>248</v>
      </c>
      <c r="F320" s="107"/>
      <c r="G320" s="107"/>
      <c r="H320" s="107"/>
      <c r="I320" s="226"/>
      <c r="J320" s="226"/>
      <c r="K320" s="107"/>
      <c r="L320" s="231">
        <v>3</v>
      </c>
      <c r="M320" s="231">
        <v>3</v>
      </c>
      <c r="N320" s="231">
        <v>3</v>
      </c>
    </row>
    <row r="321" spans="1:14" ht="94.5" customHeight="1" thickBot="1">
      <c r="A321" s="391" t="s">
        <v>48</v>
      </c>
      <c r="B321" s="421"/>
      <c r="C321" s="355">
        <v>902</v>
      </c>
      <c r="D321" s="363"/>
      <c r="E321" s="158" t="s">
        <v>248</v>
      </c>
      <c r="F321" s="158" t="s">
        <v>250</v>
      </c>
      <c r="G321" s="107"/>
      <c r="H321" s="107"/>
      <c r="I321" s="226"/>
      <c r="J321" s="226"/>
      <c r="K321" s="107"/>
      <c r="L321" s="231">
        <v>3</v>
      </c>
      <c r="M321" s="231">
        <v>3</v>
      </c>
      <c r="N321" s="231">
        <v>3</v>
      </c>
    </row>
    <row r="322" spans="1:14" ht="63" customHeight="1" thickBot="1">
      <c r="A322" s="391" t="s">
        <v>178</v>
      </c>
      <c r="B322" s="421"/>
      <c r="C322" s="355">
        <v>902</v>
      </c>
      <c r="D322" s="363"/>
      <c r="E322" s="141" t="s">
        <v>248</v>
      </c>
      <c r="F322" s="141" t="s">
        <v>250</v>
      </c>
      <c r="G322" s="141" t="s">
        <v>253</v>
      </c>
      <c r="H322" s="6"/>
      <c r="I322" s="210"/>
      <c r="J322" s="206"/>
      <c r="K322" s="6"/>
      <c r="L322" s="231">
        <v>3</v>
      </c>
      <c r="M322" s="231">
        <v>3</v>
      </c>
      <c r="N322" s="231">
        <v>3</v>
      </c>
    </row>
    <row r="323" spans="1:14" ht="78.75" customHeight="1" thickBot="1">
      <c r="A323" s="391" t="s">
        <v>179</v>
      </c>
      <c r="B323" s="421"/>
      <c r="C323" s="355">
        <v>902</v>
      </c>
      <c r="D323" s="363"/>
      <c r="E323" s="141" t="s">
        <v>248</v>
      </c>
      <c r="F323" s="141" t="s">
        <v>250</v>
      </c>
      <c r="G323" s="141" t="s">
        <v>253</v>
      </c>
      <c r="H323" s="6">
        <v>1</v>
      </c>
      <c r="I323" s="237" t="s">
        <v>254</v>
      </c>
      <c r="J323" s="206"/>
      <c r="K323" s="6"/>
      <c r="L323" s="231">
        <v>3</v>
      </c>
      <c r="M323" s="231">
        <v>3</v>
      </c>
      <c r="N323" s="231">
        <v>3</v>
      </c>
    </row>
    <row r="324" spans="1:14" ht="31.5" customHeight="1" thickBot="1">
      <c r="A324" s="391" t="s">
        <v>50</v>
      </c>
      <c r="B324" s="421"/>
      <c r="C324" s="355">
        <v>902</v>
      </c>
      <c r="D324" s="363"/>
      <c r="E324" s="141" t="s">
        <v>248</v>
      </c>
      <c r="F324" s="141" t="s">
        <v>250</v>
      </c>
      <c r="G324" s="141" t="s">
        <v>253</v>
      </c>
      <c r="H324" s="6">
        <v>1</v>
      </c>
      <c r="I324" s="237" t="s">
        <v>254</v>
      </c>
      <c r="J324" s="206">
        <v>41120</v>
      </c>
      <c r="K324" s="6"/>
      <c r="L324" s="231">
        <v>3</v>
      </c>
      <c r="M324" s="231">
        <v>3</v>
      </c>
      <c r="N324" s="231">
        <v>3</v>
      </c>
    </row>
    <row r="325" spans="1:14" ht="47.25" customHeight="1" thickBot="1">
      <c r="A325" s="391" t="s">
        <v>51</v>
      </c>
      <c r="B325" s="421"/>
      <c r="C325" s="355">
        <v>902</v>
      </c>
      <c r="D325" s="363"/>
      <c r="E325" s="141" t="s">
        <v>248</v>
      </c>
      <c r="F325" s="141" t="s">
        <v>250</v>
      </c>
      <c r="G325" s="141" t="s">
        <v>253</v>
      </c>
      <c r="H325" s="6">
        <v>1</v>
      </c>
      <c r="I325" s="237" t="s">
        <v>254</v>
      </c>
      <c r="J325" s="206">
        <v>41120</v>
      </c>
      <c r="K325" s="6">
        <v>200</v>
      </c>
      <c r="L325" s="231">
        <v>3</v>
      </c>
      <c r="M325" s="231">
        <v>3</v>
      </c>
      <c r="N325" s="231">
        <v>3</v>
      </c>
    </row>
    <row r="326" spans="1:14" ht="47.25" customHeight="1" thickBot="1">
      <c r="A326" s="391" t="s">
        <v>52</v>
      </c>
      <c r="B326" s="421"/>
      <c r="C326" s="355">
        <v>902</v>
      </c>
      <c r="D326" s="363"/>
      <c r="E326" s="141" t="s">
        <v>248</v>
      </c>
      <c r="F326" s="141" t="s">
        <v>250</v>
      </c>
      <c r="G326" s="141" t="s">
        <v>253</v>
      </c>
      <c r="H326" s="6">
        <v>1</v>
      </c>
      <c r="I326" s="237" t="s">
        <v>254</v>
      </c>
      <c r="J326" s="206">
        <v>41120</v>
      </c>
      <c r="K326" s="6">
        <v>240</v>
      </c>
      <c r="L326" s="231">
        <v>3</v>
      </c>
      <c r="M326" s="107"/>
      <c r="N326" s="107"/>
    </row>
    <row r="327" spans="1:14" ht="16.5" thickBot="1">
      <c r="A327" s="391" t="s">
        <v>104</v>
      </c>
      <c r="B327" s="421"/>
      <c r="C327" s="355">
        <v>902</v>
      </c>
      <c r="D327" s="363"/>
      <c r="E327" s="141" t="s">
        <v>263</v>
      </c>
      <c r="F327" s="141"/>
      <c r="G327" s="141"/>
      <c r="H327" s="6"/>
      <c r="I327" s="210"/>
      <c r="J327" s="210"/>
      <c r="K327" s="11"/>
      <c r="L327" s="231">
        <f>L328+L339+L357+L379+L385</f>
        <v>85592.7</v>
      </c>
      <c r="M327" s="231">
        <f>M328+M339+M357+M379+M385</f>
        <v>80876.3</v>
      </c>
      <c r="N327" s="231">
        <f>N328+N339+N357+N379+N385</f>
        <v>83501.999999999985</v>
      </c>
    </row>
    <row r="328" spans="1:14" ht="16.5" thickBot="1">
      <c r="A328" s="391" t="s">
        <v>180</v>
      </c>
      <c r="B328" s="421"/>
      <c r="C328" s="355">
        <v>902</v>
      </c>
      <c r="D328" s="363"/>
      <c r="E328" s="141" t="s">
        <v>263</v>
      </c>
      <c r="F328" s="141" t="s">
        <v>248</v>
      </c>
      <c r="G328" s="141"/>
      <c r="H328" s="6"/>
      <c r="I328" s="210"/>
      <c r="J328" s="206"/>
      <c r="K328" s="6"/>
      <c r="L328" s="231">
        <f>L329</f>
        <v>16556.5</v>
      </c>
      <c r="M328" s="231">
        <f t="shared" ref="M328:N328" si="5">M329</f>
        <v>14906.3</v>
      </c>
      <c r="N328" s="231">
        <f t="shared" si="5"/>
        <v>14906.3</v>
      </c>
    </row>
    <row r="329" spans="1:14" ht="63" customHeight="1" thickBot="1">
      <c r="A329" s="391" t="s">
        <v>123</v>
      </c>
      <c r="B329" s="421"/>
      <c r="C329" s="355">
        <v>902</v>
      </c>
      <c r="D329" s="363"/>
      <c r="E329" s="141" t="s">
        <v>263</v>
      </c>
      <c r="F329" s="141" t="s">
        <v>248</v>
      </c>
      <c r="G329" s="141" t="s">
        <v>249</v>
      </c>
      <c r="H329" s="6"/>
      <c r="I329" s="210"/>
      <c r="J329" s="206"/>
      <c r="K329" s="6"/>
      <c r="L329" s="231">
        <f>L330</f>
        <v>16556.5</v>
      </c>
      <c r="M329" s="231">
        <f>M330</f>
        <v>14906.3</v>
      </c>
      <c r="N329" s="231">
        <f>N330</f>
        <v>14906.3</v>
      </c>
    </row>
    <row r="330" spans="1:14" ht="31.5" customHeight="1" thickBot="1">
      <c r="A330" s="391" t="s">
        <v>181</v>
      </c>
      <c r="B330" s="421"/>
      <c r="C330" s="355">
        <v>902</v>
      </c>
      <c r="D330" s="363"/>
      <c r="E330" s="141" t="s">
        <v>263</v>
      </c>
      <c r="F330" s="141" t="s">
        <v>248</v>
      </c>
      <c r="G330" s="141" t="s">
        <v>249</v>
      </c>
      <c r="H330" s="6">
        <v>0</v>
      </c>
      <c r="I330" s="237" t="s">
        <v>248</v>
      </c>
      <c r="J330" s="206"/>
      <c r="K330" s="6"/>
      <c r="L330" s="231">
        <f>L331+L335</f>
        <v>16556.5</v>
      </c>
      <c r="M330" s="231">
        <f>M331+M335</f>
        <v>14906.3</v>
      </c>
      <c r="N330" s="231">
        <f>N331+N335</f>
        <v>14906.3</v>
      </c>
    </row>
    <row r="331" spans="1:14" ht="18" customHeight="1">
      <c r="A331" s="415" t="s">
        <v>182</v>
      </c>
      <c r="B331" s="447"/>
      <c r="C331" s="359">
        <v>902</v>
      </c>
      <c r="D331" s="360"/>
      <c r="E331" s="347" t="s">
        <v>263</v>
      </c>
      <c r="F331" s="351" t="s">
        <v>248</v>
      </c>
      <c r="G331" s="351" t="s">
        <v>249</v>
      </c>
      <c r="H331" s="349">
        <v>0</v>
      </c>
      <c r="I331" s="349" t="s">
        <v>248</v>
      </c>
      <c r="J331" s="353">
        <v>61100</v>
      </c>
      <c r="K331" s="349"/>
      <c r="L331" s="533">
        <v>1692.8</v>
      </c>
      <c r="M331" s="533">
        <v>1606.4</v>
      </c>
      <c r="N331" s="533">
        <v>1606.4</v>
      </c>
    </row>
    <row r="332" spans="1:14" ht="13.5" thickBot="1">
      <c r="A332" s="417"/>
      <c r="B332" s="448"/>
      <c r="C332" s="361"/>
      <c r="D332" s="362"/>
      <c r="E332" s="348"/>
      <c r="F332" s="352"/>
      <c r="G332" s="352"/>
      <c r="H332" s="350"/>
      <c r="I332" s="350"/>
      <c r="J332" s="354"/>
      <c r="K332" s="350"/>
      <c r="L332" s="482"/>
      <c r="M332" s="482"/>
      <c r="N332" s="482"/>
    </row>
    <row r="333" spans="1:14" ht="47.25" customHeight="1" thickBot="1">
      <c r="A333" s="391" t="s">
        <v>72</v>
      </c>
      <c r="B333" s="421"/>
      <c r="C333" s="355">
        <v>902</v>
      </c>
      <c r="D333" s="363"/>
      <c r="E333" s="141" t="s">
        <v>263</v>
      </c>
      <c r="F333" s="141" t="s">
        <v>248</v>
      </c>
      <c r="G333" s="141" t="s">
        <v>249</v>
      </c>
      <c r="H333" s="6">
        <v>0</v>
      </c>
      <c r="I333" s="237" t="s">
        <v>248</v>
      </c>
      <c r="J333" s="206">
        <v>61100</v>
      </c>
      <c r="K333" s="6">
        <v>600</v>
      </c>
      <c r="L333" s="265">
        <v>1692.8</v>
      </c>
      <c r="M333" s="255">
        <v>1606.4</v>
      </c>
      <c r="N333" s="255">
        <v>1606.4</v>
      </c>
    </row>
    <row r="334" spans="1:14" ht="16.5" thickBot="1">
      <c r="A334" s="393" t="s">
        <v>73</v>
      </c>
      <c r="B334" s="462"/>
      <c r="C334" s="355">
        <v>902</v>
      </c>
      <c r="D334" s="363"/>
      <c r="E334" s="141" t="s">
        <v>263</v>
      </c>
      <c r="F334" s="141" t="s">
        <v>248</v>
      </c>
      <c r="G334" s="141" t="s">
        <v>249</v>
      </c>
      <c r="H334" s="6">
        <v>0</v>
      </c>
      <c r="I334" s="237" t="s">
        <v>248</v>
      </c>
      <c r="J334" s="206">
        <v>61100</v>
      </c>
      <c r="K334" s="6">
        <v>610</v>
      </c>
      <c r="L334" s="265">
        <v>1692.8</v>
      </c>
      <c r="M334" s="255">
        <v>1606.4</v>
      </c>
      <c r="N334" s="255">
        <v>1606.4</v>
      </c>
    </row>
    <row r="335" spans="1:14" ht="196.5" customHeight="1">
      <c r="A335" s="424" t="s">
        <v>183</v>
      </c>
      <c r="B335" s="473"/>
      <c r="C335" s="359">
        <v>902</v>
      </c>
      <c r="D335" s="360"/>
      <c r="E335" s="347" t="s">
        <v>263</v>
      </c>
      <c r="F335" s="351" t="s">
        <v>248</v>
      </c>
      <c r="G335" s="351" t="s">
        <v>249</v>
      </c>
      <c r="H335" s="349">
        <v>0</v>
      </c>
      <c r="I335" s="349" t="s">
        <v>248</v>
      </c>
      <c r="J335" s="349">
        <v>77090</v>
      </c>
      <c r="K335" s="349"/>
      <c r="L335" s="335">
        <v>14863.7</v>
      </c>
      <c r="M335" s="335">
        <v>13299.9</v>
      </c>
      <c r="N335" s="335">
        <v>13299.9</v>
      </c>
    </row>
    <row r="336" spans="1:14" ht="13.5" thickBot="1">
      <c r="A336" s="426"/>
      <c r="B336" s="474"/>
      <c r="C336" s="361"/>
      <c r="D336" s="362"/>
      <c r="E336" s="348"/>
      <c r="F336" s="352"/>
      <c r="G336" s="352"/>
      <c r="H336" s="350"/>
      <c r="I336" s="350"/>
      <c r="J336" s="350"/>
      <c r="K336" s="350"/>
      <c r="L336" s="336"/>
      <c r="M336" s="336"/>
      <c r="N336" s="336"/>
    </row>
    <row r="337" spans="1:14" ht="47.25" customHeight="1" thickBot="1">
      <c r="A337" s="391" t="s">
        <v>72</v>
      </c>
      <c r="B337" s="421"/>
      <c r="C337" s="355">
        <v>902</v>
      </c>
      <c r="D337" s="363"/>
      <c r="E337" s="141" t="s">
        <v>263</v>
      </c>
      <c r="F337" s="141" t="s">
        <v>248</v>
      </c>
      <c r="G337" s="141" t="s">
        <v>249</v>
      </c>
      <c r="H337" s="6">
        <v>0</v>
      </c>
      <c r="I337" s="237" t="s">
        <v>248</v>
      </c>
      <c r="J337" s="210">
        <v>77090</v>
      </c>
      <c r="K337" s="11">
        <v>600</v>
      </c>
      <c r="L337" s="266">
        <v>14863.7</v>
      </c>
      <c r="M337" s="258">
        <v>13299.9</v>
      </c>
      <c r="N337" s="258">
        <v>13299.9</v>
      </c>
    </row>
    <row r="338" spans="1:14" ht="16.5" thickBot="1">
      <c r="A338" s="393" t="s">
        <v>73</v>
      </c>
      <c r="B338" s="462"/>
      <c r="C338" s="355">
        <v>902</v>
      </c>
      <c r="D338" s="363"/>
      <c r="E338" s="141" t="s">
        <v>263</v>
      </c>
      <c r="F338" s="141" t="s">
        <v>248</v>
      </c>
      <c r="G338" s="141" t="s">
        <v>249</v>
      </c>
      <c r="H338" s="6">
        <v>0</v>
      </c>
      <c r="I338" s="237" t="s">
        <v>248</v>
      </c>
      <c r="J338" s="206">
        <v>77090</v>
      </c>
      <c r="K338" s="6">
        <v>610</v>
      </c>
      <c r="L338" s="266">
        <v>14863.7</v>
      </c>
      <c r="M338" s="258">
        <v>13299.9</v>
      </c>
      <c r="N338" s="258">
        <v>13299.9</v>
      </c>
    </row>
    <row r="339" spans="1:14" ht="16.5" thickBot="1">
      <c r="A339" s="391" t="s">
        <v>184</v>
      </c>
      <c r="B339" s="421"/>
      <c r="C339" s="355">
        <v>902</v>
      </c>
      <c r="D339" s="363"/>
      <c r="E339" s="141" t="s">
        <v>263</v>
      </c>
      <c r="F339" s="141" t="s">
        <v>249</v>
      </c>
      <c r="G339" s="141"/>
      <c r="H339" s="6"/>
      <c r="I339" s="210"/>
      <c r="J339" s="206"/>
      <c r="K339" s="6"/>
      <c r="L339" s="231">
        <f t="shared" ref="L339:N340" si="6">L340</f>
        <v>58558.5</v>
      </c>
      <c r="M339" s="231">
        <f t="shared" si="6"/>
        <v>54783.399999999994</v>
      </c>
      <c r="N339" s="231">
        <f t="shared" si="6"/>
        <v>57409.1</v>
      </c>
    </row>
    <row r="340" spans="1:14" ht="63" customHeight="1" thickBot="1">
      <c r="A340" s="391" t="s">
        <v>123</v>
      </c>
      <c r="B340" s="421"/>
      <c r="C340" s="355">
        <v>902</v>
      </c>
      <c r="D340" s="363"/>
      <c r="E340" s="141" t="s">
        <v>263</v>
      </c>
      <c r="F340" s="141" t="s">
        <v>249</v>
      </c>
      <c r="G340" s="141" t="s">
        <v>249</v>
      </c>
      <c r="H340" s="6">
        <v>0</v>
      </c>
      <c r="I340" s="210"/>
      <c r="J340" s="206"/>
      <c r="K340" s="6"/>
      <c r="L340" s="231">
        <f t="shared" si="6"/>
        <v>58558.5</v>
      </c>
      <c r="M340" s="231">
        <f t="shared" si="6"/>
        <v>54783.399999999994</v>
      </c>
      <c r="N340" s="231">
        <f t="shared" si="6"/>
        <v>57409.1</v>
      </c>
    </row>
    <row r="341" spans="1:14" ht="31.5" customHeight="1" thickBot="1">
      <c r="A341" s="391" t="s">
        <v>185</v>
      </c>
      <c r="B341" s="421"/>
      <c r="C341" s="355">
        <v>902</v>
      </c>
      <c r="D341" s="363"/>
      <c r="E341" s="141" t="s">
        <v>263</v>
      </c>
      <c r="F341" s="141" t="s">
        <v>249</v>
      </c>
      <c r="G341" s="141" t="s">
        <v>249</v>
      </c>
      <c r="H341" s="6">
        <v>0</v>
      </c>
      <c r="I341" s="237" t="s">
        <v>249</v>
      </c>
      <c r="J341" s="206"/>
      <c r="K341" s="6"/>
      <c r="L341" s="231">
        <f>L342+L346+L349+L353</f>
        <v>58558.5</v>
      </c>
      <c r="M341" s="231">
        <f t="shared" ref="M341:N341" si="7">M342+M346+M349+M353</f>
        <v>54783.399999999994</v>
      </c>
      <c r="N341" s="231">
        <f t="shared" si="7"/>
        <v>57409.1</v>
      </c>
    </row>
    <row r="342" spans="1:14" ht="65.25" customHeight="1">
      <c r="A342" s="415" t="s">
        <v>186</v>
      </c>
      <c r="B342" s="447"/>
      <c r="C342" s="359">
        <v>902</v>
      </c>
      <c r="D342" s="366"/>
      <c r="E342" s="347" t="s">
        <v>263</v>
      </c>
      <c r="F342" s="351" t="s">
        <v>249</v>
      </c>
      <c r="G342" s="351" t="s">
        <v>249</v>
      </c>
      <c r="H342" s="349">
        <v>0</v>
      </c>
      <c r="I342" s="349" t="s">
        <v>249</v>
      </c>
      <c r="J342" s="353">
        <v>53030</v>
      </c>
      <c r="K342" s="349"/>
      <c r="L342" s="534">
        <v>3515.4</v>
      </c>
      <c r="M342" s="481">
        <v>3515.4</v>
      </c>
      <c r="N342" s="481">
        <v>3515.4</v>
      </c>
    </row>
    <row r="343" spans="1:14" ht="13.5" thickBot="1">
      <c r="A343" s="417"/>
      <c r="B343" s="448"/>
      <c r="C343" s="361"/>
      <c r="D343" s="367"/>
      <c r="E343" s="348"/>
      <c r="F343" s="352"/>
      <c r="G343" s="352"/>
      <c r="H343" s="350"/>
      <c r="I343" s="350"/>
      <c r="J343" s="354"/>
      <c r="K343" s="350"/>
      <c r="L343" s="535"/>
      <c r="M343" s="482"/>
      <c r="N343" s="482"/>
    </row>
    <row r="344" spans="1:14" ht="47.25" customHeight="1" thickBot="1">
      <c r="A344" s="391" t="s">
        <v>72</v>
      </c>
      <c r="B344" s="421"/>
      <c r="C344" s="355">
        <v>902</v>
      </c>
      <c r="D344" s="363"/>
      <c r="E344" s="141" t="s">
        <v>263</v>
      </c>
      <c r="F344" s="141" t="s">
        <v>249</v>
      </c>
      <c r="G344" s="141" t="s">
        <v>249</v>
      </c>
      <c r="H344" s="6">
        <v>0</v>
      </c>
      <c r="I344" s="237" t="s">
        <v>249</v>
      </c>
      <c r="J344" s="210">
        <v>53030</v>
      </c>
      <c r="K344" s="6">
        <v>600</v>
      </c>
      <c r="L344" s="269">
        <v>3515.4</v>
      </c>
      <c r="M344" s="270">
        <v>3515.4</v>
      </c>
      <c r="N344" s="270">
        <v>3515.4</v>
      </c>
    </row>
    <row r="345" spans="1:14" ht="16.5" thickBot="1">
      <c r="A345" s="393" t="s">
        <v>73</v>
      </c>
      <c r="B345" s="462"/>
      <c r="C345" s="355">
        <v>902</v>
      </c>
      <c r="D345" s="363"/>
      <c r="E345" s="141" t="s">
        <v>263</v>
      </c>
      <c r="F345" s="141" t="s">
        <v>249</v>
      </c>
      <c r="G345" s="141" t="s">
        <v>249</v>
      </c>
      <c r="H345" s="6">
        <v>0</v>
      </c>
      <c r="I345" s="237" t="s">
        <v>249</v>
      </c>
      <c r="J345" s="206">
        <v>53030</v>
      </c>
      <c r="K345" s="6">
        <v>610</v>
      </c>
      <c r="L345" s="269">
        <v>3515.4</v>
      </c>
      <c r="M345" s="270">
        <v>3515.4</v>
      </c>
      <c r="N345" s="270">
        <v>3515.4</v>
      </c>
    </row>
    <row r="346" spans="1:14" ht="31.5" customHeight="1" thickBot="1">
      <c r="A346" s="391" t="s">
        <v>187</v>
      </c>
      <c r="B346" s="421"/>
      <c r="C346" s="355">
        <v>902</v>
      </c>
      <c r="D346" s="363"/>
      <c r="E346" s="141" t="s">
        <v>263</v>
      </c>
      <c r="F346" s="141" t="s">
        <v>249</v>
      </c>
      <c r="G346" s="141" t="s">
        <v>249</v>
      </c>
      <c r="H346" s="6">
        <v>0</v>
      </c>
      <c r="I346" s="237" t="s">
        <v>249</v>
      </c>
      <c r="J346" s="206">
        <v>61090</v>
      </c>
      <c r="K346" s="6"/>
      <c r="L346" s="263">
        <v>5984.9</v>
      </c>
      <c r="M346" s="263">
        <v>5984.9</v>
      </c>
      <c r="N346" s="263">
        <v>8610.6</v>
      </c>
    </row>
    <row r="347" spans="1:14" ht="47.25" customHeight="1" thickBot="1">
      <c r="A347" s="391" t="s">
        <v>72</v>
      </c>
      <c r="B347" s="421"/>
      <c r="C347" s="355">
        <v>902</v>
      </c>
      <c r="D347" s="363"/>
      <c r="E347" s="141" t="s">
        <v>263</v>
      </c>
      <c r="F347" s="141" t="s">
        <v>249</v>
      </c>
      <c r="G347" s="141" t="s">
        <v>249</v>
      </c>
      <c r="H347" s="6">
        <v>0</v>
      </c>
      <c r="I347" s="237" t="s">
        <v>249</v>
      </c>
      <c r="J347" s="206">
        <v>61090</v>
      </c>
      <c r="K347" s="6">
        <v>600</v>
      </c>
      <c r="L347" s="263">
        <v>5984.9</v>
      </c>
      <c r="M347" s="263">
        <v>5984.9</v>
      </c>
      <c r="N347" s="263">
        <v>8610.6</v>
      </c>
    </row>
    <row r="348" spans="1:14" ht="16.5" thickBot="1">
      <c r="A348" s="393" t="s">
        <v>73</v>
      </c>
      <c r="B348" s="462"/>
      <c r="C348" s="355">
        <v>902</v>
      </c>
      <c r="D348" s="363"/>
      <c r="E348" s="141" t="s">
        <v>263</v>
      </c>
      <c r="F348" s="141" t="s">
        <v>249</v>
      </c>
      <c r="G348" s="141" t="s">
        <v>249</v>
      </c>
      <c r="H348" s="6">
        <v>0</v>
      </c>
      <c r="I348" s="237" t="s">
        <v>249</v>
      </c>
      <c r="J348" s="206">
        <v>61090</v>
      </c>
      <c r="K348" s="5">
        <v>610</v>
      </c>
      <c r="L348" s="263">
        <v>5984.9</v>
      </c>
      <c r="M348" s="263">
        <v>5984.9</v>
      </c>
      <c r="N348" s="263">
        <v>8610.6</v>
      </c>
    </row>
    <row r="349" spans="1:14" ht="226.5" customHeight="1">
      <c r="A349" s="424" t="s">
        <v>188</v>
      </c>
      <c r="B349" s="473"/>
      <c r="C349" s="359">
        <v>902</v>
      </c>
      <c r="D349" s="360"/>
      <c r="E349" s="347" t="s">
        <v>263</v>
      </c>
      <c r="F349" s="351" t="s">
        <v>249</v>
      </c>
      <c r="G349" s="351" t="s">
        <v>249</v>
      </c>
      <c r="H349" s="349">
        <v>0</v>
      </c>
      <c r="I349" s="349" t="s">
        <v>249</v>
      </c>
      <c r="J349" s="349">
        <v>77080</v>
      </c>
      <c r="K349" s="349"/>
      <c r="L349" s="475">
        <v>46724.2</v>
      </c>
      <c r="M349" s="481">
        <v>43013.1</v>
      </c>
      <c r="N349" s="481">
        <v>43013.1</v>
      </c>
    </row>
    <row r="350" spans="1:14" ht="16.5" customHeight="1" thickBot="1">
      <c r="A350" s="426"/>
      <c r="B350" s="474"/>
      <c r="C350" s="361"/>
      <c r="D350" s="362"/>
      <c r="E350" s="348"/>
      <c r="F350" s="352"/>
      <c r="G350" s="352"/>
      <c r="H350" s="350"/>
      <c r="I350" s="350"/>
      <c r="J350" s="350"/>
      <c r="K350" s="350"/>
      <c r="L350" s="476"/>
      <c r="M350" s="482"/>
      <c r="N350" s="482"/>
    </row>
    <row r="351" spans="1:14" ht="47.25" customHeight="1" thickBot="1">
      <c r="A351" s="391" t="s">
        <v>72</v>
      </c>
      <c r="B351" s="421"/>
      <c r="C351" s="355">
        <v>902</v>
      </c>
      <c r="D351" s="363"/>
      <c r="E351" s="141" t="s">
        <v>263</v>
      </c>
      <c r="F351" s="141" t="s">
        <v>249</v>
      </c>
      <c r="G351" s="141" t="s">
        <v>249</v>
      </c>
      <c r="H351" s="6">
        <v>0</v>
      </c>
      <c r="I351" s="237" t="s">
        <v>249</v>
      </c>
      <c r="J351" s="206">
        <v>77080</v>
      </c>
      <c r="K351" s="6">
        <v>600</v>
      </c>
      <c r="L351" s="254">
        <v>46724.2</v>
      </c>
      <c r="M351" s="254">
        <v>43013.1</v>
      </c>
      <c r="N351" s="254">
        <v>43013.1</v>
      </c>
    </row>
    <row r="352" spans="1:14" ht="16.5" thickBot="1">
      <c r="A352" s="393" t="s">
        <v>73</v>
      </c>
      <c r="B352" s="462"/>
      <c r="C352" s="355">
        <v>902</v>
      </c>
      <c r="D352" s="363"/>
      <c r="E352" s="141" t="s">
        <v>263</v>
      </c>
      <c r="F352" s="141" t="s">
        <v>249</v>
      </c>
      <c r="G352" s="141" t="s">
        <v>249</v>
      </c>
      <c r="H352" s="6">
        <v>0</v>
      </c>
      <c r="I352" s="237" t="s">
        <v>249</v>
      </c>
      <c r="J352" s="206">
        <v>77080</v>
      </c>
      <c r="K352" s="6">
        <v>610</v>
      </c>
      <c r="L352" s="254">
        <v>46724.2</v>
      </c>
      <c r="M352" s="254">
        <v>43013.1</v>
      </c>
      <c r="N352" s="254">
        <v>43013.1</v>
      </c>
    </row>
    <row r="353" spans="1:14" ht="46.5" customHeight="1">
      <c r="A353" s="410" t="s">
        <v>189</v>
      </c>
      <c r="B353" s="479"/>
      <c r="C353" s="359">
        <v>902</v>
      </c>
      <c r="D353" s="360"/>
      <c r="E353" s="347" t="s">
        <v>263</v>
      </c>
      <c r="F353" s="351" t="s">
        <v>249</v>
      </c>
      <c r="G353" s="351" t="s">
        <v>249</v>
      </c>
      <c r="H353" s="349">
        <v>0</v>
      </c>
      <c r="I353" s="349" t="s">
        <v>249</v>
      </c>
      <c r="J353" s="353" t="s">
        <v>265</v>
      </c>
      <c r="K353" s="349"/>
      <c r="L353" s="475">
        <v>2334</v>
      </c>
      <c r="M353" s="481">
        <v>2270</v>
      </c>
      <c r="N353" s="481">
        <v>2270</v>
      </c>
    </row>
    <row r="354" spans="1:14" ht="16.5" customHeight="1" thickBot="1">
      <c r="A354" s="412"/>
      <c r="B354" s="480"/>
      <c r="C354" s="361"/>
      <c r="D354" s="362"/>
      <c r="E354" s="348"/>
      <c r="F354" s="352"/>
      <c r="G354" s="352"/>
      <c r="H354" s="350"/>
      <c r="I354" s="350"/>
      <c r="J354" s="354"/>
      <c r="K354" s="350"/>
      <c r="L354" s="476"/>
      <c r="M354" s="482"/>
      <c r="N354" s="482"/>
    </row>
    <row r="355" spans="1:14" ht="47.25" customHeight="1" thickBot="1">
      <c r="A355" s="391" t="s">
        <v>72</v>
      </c>
      <c r="B355" s="421"/>
      <c r="C355" s="355">
        <v>902</v>
      </c>
      <c r="D355" s="363"/>
      <c r="E355" s="141" t="s">
        <v>263</v>
      </c>
      <c r="F355" s="141" t="s">
        <v>249</v>
      </c>
      <c r="G355" s="141" t="s">
        <v>249</v>
      </c>
      <c r="H355" s="6">
        <v>0</v>
      </c>
      <c r="I355" s="237" t="s">
        <v>249</v>
      </c>
      <c r="J355" s="210" t="s">
        <v>265</v>
      </c>
      <c r="K355" s="6">
        <v>600</v>
      </c>
      <c r="L355" s="254">
        <v>2334</v>
      </c>
      <c r="M355" s="254">
        <v>2270</v>
      </c>
      <c r="N355" s="254">
        <v>2270</v>
      </c>
    </row>
    <row r="356" spans="1:14" ht="16.5" thickBot="1">
      <c r="A356" s="393" t="s">
        <v>73</v>
      </c>
      <c r="B356" s="462"/>
      <c r="C356" s="355">
        <v>902</v>
      </c>
      <c r="D356" s="363"/>
      <c r="E356" s="141" t="s">
        <v>263</v>
      </c>
      <c r="F356" s="141" t="s">
        <v>249</v>
      </c>
      <c r="G356" s="141" t="s">
        <v>249</v>
      </c>
      <c r="H356" s="6">
        <v>0</v>
      </c>
      <c r="I356" s="237" t="s">
        <v>249</v>
      </c>
      <c r="J356" s="210" t="s">
        <v>265</v>
      </c>
      <c r="K356" s="6">
        <v>610</v>
      </c>
      <c r="L356" s="254">
        <v>2334</v>
      </c>
      <c r="M356" s="254">
        <v>2270</v>
      </c>
      <c r="N356" s="254">
        <v>2270</v>
      </c>
    </row>
    <row r="357" spans="1:14" ht="16.5" thickBot="1">
      <c r="A357" s="391" t="s">
        <v>190</v>
      </c>
      <c r="B357" s="421"/>
      <c r="C357" s="355">
        <v>902</v>
      </c>
      <c r="D357" s="356"/>
      <c r="E357" s="141" t="s">
        <v>263</v>
      </c>
      <c r="F357" s="141" t="s">
        <v>260</v>
      </c>
      <c r="G357" s="141"/>
      <c r="H357" s="6"/>
      <c r="I357" s="237"/>
      <c r="J357" s="206"/>
      <c r="K357" s="6"/>
      <c r="L357" s="231">
        <f>L358+L365+L371</f>
        <v>8107.7</v>
      </c>
      <c r="M357" s="231">
        <f>M358+M365</f>
        <v>8798.4000000000015</v>
      </c>
      <c r="N357" s="231">
        <f>N358+N365</f>
        <v>8798.4000000000015</v>
      </c>
    </row>
    <row r="358" spans="1:14" ht="63" customHeight="1" thickBot="1">
      <c r="A358" s="391" t="s">
        <v>123</v>
      </c>
      <c r="B358" s="421"/>
      <c r="C358" s="355">
        <v>902</v>
      </c>
      <c r="D358" s="356"/>
      <c r="E358" s="141" t="s">
        <v>263</v>
      </c>
      <c r="F358" s="141" t="s">
        <v>260</v>
      </c>
      <c r="G358" s="141" t="s">
        <v>249</v>
      </c>
      <c r="H358" s="6"/>
      <c r="I358" s="210"/>
      <c r="J358" s="210"/>
      <c r="K358" s="11"/>
      <c r="L358" s="260">
        <v>6144.5</v>
      </c>
      <c r="M358" s="260">
        <v>6646.1</v>
      </c>
      <c r="N358" s="260">
        <v>6646.1</v>
      </c>
    </row>
    <row r="359" spans="1:14" ht="18" customHeight="1">
      <c r="A359" s="415" t="s">
        <v>191</v>
      </c>
      <c r="B359" s="447"/>
      <c r="C359" s="357">
        <v>902</v>
      </c>
      <c r="D359" s="216"/>
      <c r="E359" s="347" t="s">
        <v>263</v>
      </c>
      <c r="F359" s="351" t="s">
        <v>260</v>
      </c>
      <c r="G359" s="351" t="s">
        <v>249</v>
      </c>
      <c r="H359" s="349">
        <v>0</v>
      </c>
      <c r="I359" s="351" t="s">
        <v>260</v>
      </c>
      <c r="J359" s="353"/>
      <c r="K359" s="349"/>
      <c r="L359" s="477">
        <v>6144.5</v>
      </c>
      <c r="M359" s="335">
        <v>6646.1</v>
      </c>
      <c r="N359" s="335">
        <v>6646.1</v>
      </c>
    </row>
    <row r="360" spans="1:14" ht="13.5" thickBot="1">
      <c r="A360" s="417"/>
      <c r="B360" s="448"/>
      <c r="C360" s="346"/>
      <c r="D360" s="217"/>
      <c r="E360" s="348"/>
      <c r="F360" s="352"/>
      <c r="G360" s="352"/>
      <c r="H360" s="350"/>
      <c r="I360" s="352"/>
      <c r="J360" s="354"/>
      <c r="K360" s="350"/>
      <c r="L360" s="478"/>
      <c r="M360" s="336"/>
      <c r="N360" s="336"/>
    </row>
    <row r="361" spans="1:14" ht="18" customHeight="1">
      <c r="A361" s="415" t="s">
        <v>192</v>
      </c>
      <c r="B361" s="447"/>
      <c r="C361" s="345">
        <v>902</v>
      </c>
      <c r="D361" s="216"/>
      <c r="E361" s="347" t="s">
        <v>263</v>
      </c>
      <c r="F361" s="351" t="s">
        <v>260</v>
      </c>
      <c r="G361" s="351" t="s">
        <v>249</v>
      </c>
      <c r="H361" s="349">
        <v>0</v>
      </c>
      <c r="I361" s="351" t="s">
        <v>260</v>
      </c>
      <c r="J361" s="353">
        <v>61080</v>
      </c>
      <c r="K361" s="349"/>
      <c r="L361" s="477">
        <v>6144.5</v>
      </c>
      <c r="M361" s="335">
        <v>6646.1</v>
      </c>
      <c r="N361" s="335">
        <v>6646.1</v>
      </c>
    </row>
    <row r="362" spans="1:14" ht="13.5" thickBot="1">
      <c r="A362" s="417"/>
      <c r="B362" s="448"/>
      <c r="C362" s="346"/>
      <c r="D362" s="217"/>
      <c r="E362" s="348"/>
      <c r="F362" s="352"/>
      <c r="G362" s="352"/>
      <c r="H362" s="350"/>
      <c r="I362" s="352"/>
      <c r="J362" s="354"/>
      <c r="K362" s="350"/>
      <c r="L362" s="478"/>
      <c r="M362" s="336"/>
      <c r="N362" s="336"/>
    </row>
    <row r="363" spans="1:14" ht="47.25" customHeight="1" thickBot="1">
      <c r="A363" s="391" t="s">
        <v>72</v>
      </c>
      <c r="B363" s="421"/>
      <c r="C363" s="355">
        <v>902</v>
      </c>
      <c r="D363" s="356"/>
      <c r="E363" s="141" t="s">
        <v>263</v>
      </c>
      <c r="F363" s="141" t="s">
        <v>260</v>
      </c>
      <c r="G363" s="141" t="s">
        <v>249</v>
      </c>
      <c r="H363" s="6">
        <v>0</v>
      </c>
      <c r="I363" s="237" t="s">
        <v>260</v>
      </c>
      <c r="J363" s="206">
        <v>61080</v>
      </c>
      <c r="K363" s="6">
        <v>600</v>
      </c>
      <c r="L363" s="260">
        <v>6144.5</v>
      </c>
      <c r="M363" s="260">
        <v>6646.1</v>
      </c>
      <c r="N363" s="260">
        <v>6646.1</v>
      </c>
    </row>
    <row r="364" spans="1:14" ht="16.5" thickBot="1">
      <c r="A364" s="393" t="s">
        <v>73</v>
      </c>
      <c r="B364" s="462"/>
      <c r="C364" s="355">
        <v>902</v>
      </c>
      <c r="D364" s="356"/>
      <c r="E364" s="141" t="s">
        <v>263</v>
      </c>
      <c r="F364" s="141" t="s">
        <v>260</v>
      </c>
      <c r="G364" s="141" t="s">
        <v>249</v>
      </c>
      <c r="H364" s="6">
        <v>0</v>
      </c>
      <c r="I364" s="237" t="s">
        <v>260</v>
      </c>
      <c r="J364" s="206">
        <v>61080</v>
      </c>
      <c r="K364" s="6">
        <v>610</v>
      </c>
      <c r="L364" s="260">
        <v>6144.5</v>
      </c>
      <c r="M364" s="260">
        <v>6646.1</v>
      </c>
      <c r="N364" s="260">
        <v>6646.1</v>
      </c>
    </row>
    <row r="365" spans="1:14" ht="63" customHeight="1" thickBot="1">
      <c r="A365" s="391" t="s">
        <v>193</v>
      </c>
      <c r="B365" s="421"/>
      <c r="C365" s="355">
        <v>902</v>
      </c>
      <c r="D365" s="356"/>
      <c r="E365" s="141" t="s">
        <v>263</v>
      </c>
      <c r="F365" s="141" t="s">
        <v>260</v>
      </c>
      <c r="G365" s="141" t="s">
        <v>256</v>
      </c>
      <c r="H365" s="6"/>
      <c r="I365" s="210"/>
      <c r="J365" s="210"/>
      <c r="K365" s="107"/>
      <c r="L365" s="254">
        <v>1962.2</v>
      </c>
      <c r="M365" s="254">
        <v>2152.3000000000002</v>
      </c>
      <c r="N365" s="254">
        <v>2152.3000000000002</v>
      </c>
    </row>
    <row r="366" spans="1:14" ht="47.25" customHeight="1" thickBot="1">
      <c r="A366" s="391" t="s">
        <v>194</v>
      </c>
      <c r="B366" s="421"/>
      <c r="C366" s="355">
        <v>902</v>
      </c>
      <c r="D366" s="356"/>
      <c r="E366" s="141" t="s">
        <v>263</v>
      </c>
      <c r="F366" s="141" t="s">
        <v>260</v>
      </c>
      <c r="G366" s="141" t="s">
        <v>256</v>
      </c>
      <c r="H366" s="158" t="s">
        <v>248</v>
      </c>
      <c r="I366" s="226"/>
      <c r="J366" s="226"/>
      <c r="K366" s="107"/>
      <c r="L366" s="254">
        <v>1962.2</v>
      </c>
      <c r="M366" s="254">
        <v>2152.3000000000002</v>
      </c>
      <c r="N366" s="254">
        <v>2152.3000000000002</v>
      </c>
    </row>
    <row r="367" spans="1:14" ht="18" customHeight="1">
      <c r="A367" s="415" t="s">
        <v>192</v>
      </c>
      <c r="B367" s="447"/>
      <c r="C367" s="345">
        <v>902</v>
      </c>
      <c r="D367" s="216"/>
      <c r="E367" s="351" t="s">
        <v>260</v>
      </c>
      <c r="F367" s="351" t="s">
        <v>256</v>
      </c>
      <c r="G367" s="349">
        <v>0</v>
      </c>
      <c r="H367" s="351" t="s">
        <v>248</v>
      </c>
      <c r="I367" s="539">
        <v>61080</v>
      </c>
      <c r="J367" s="349"/>
      <c r="K367" s="339"/>
      <c r="L367" s="504">
        <v>1962.2</v>
      </c>
      <c r="M367" s="481">
        <v>2152.3000000000002</v>
      </c>
      <c r="N367" s="481">
        <v>2152.3000000000002</v>
      </c>
    </row>
    <row r="368" spans="1:14" ht="13.5" thickBot="1">
      <c r="A368" s="417"/>
      <c r="B368" s="448"/>
      <c r="C368" s="346"/>
      <c r="D368" s="217"/>
      <c r="E368" s="352"/>
      <c r="F368" s="352"/>
      <c r="G368" s="350"/>
      <c r="H368" s="352"/>
      <c r="I368" s="540"/>
      <c r="J368" s="350"/>
      <c r="K368" s="340"/>
      <c r="L368" s="516"/>
      <c r="M368" s="482"/>
      <c r="N368" s="482"/>
    </row>
    <row r="369" spans="1:14" ht="47.25" customHeight="1" thickBot="1">
      <c r="A369" s="391" t="s">
        <v>72</v>
      </c>
      <c r="B369" s="421"/>
      <c r="C369" s="355">
        <v>902</v>
      </c>
      <c r="D369" s="356"/>
      <c r="E369" s="141" t="s">
        <v>260</v>
      </c>
      <c r="F369" s="141" t="s">
        <v>256</v>
      </c>
      <c r="G369" s="6">
        <v>0</v>
      </c>
      <c r="H369" s="141" t="s">
        <v>248</v>
      </c>
      <c r="I369" s="239">
        <v>61080</v>
      </c>
      <c r="J369" s="210">
        <v>600</v>
      </c>
      <c r="K369" s="107"/>
      <c r="L369" s="254">
        <v>1962.2</v>
      </c>
      <c r="M369" s="254">
        <v>2152.3000000000002</v>
      </c>
      <c r="N369" s="254">
        <v>2152.3000000000002</v>
      </c>
    </row>
    <row r="370" spans="1:14" ht="16.5" thickBot="1">
      <c r="A370" s="393" t="s">
        <v>73</v>
      </c>
      <c r="B370" s="462"/>
      <c r="C370" s="355">
        <v>902</v>
      </c>
      <c r="D370" s="356"/>
      <c r="E370" s="141" t="s">
        <v>260</v>
      </c>
      <c r="F370" s="141" t="s">
        <v>256</v>
      </c>
      <c r="G370" s="6">
        <v>0</v>
      </c>
      <c r="H370" s="141" t="s">
        <v>248</v>
      </c>
      <c r="I370" s="239">
        <v>61080</v>
      </c>
      <c r="J370" s="210">
        <v>610</v>
      </c>
      <c r="K370" s="107"/>
      <c r="L370" s="254">
        <v>1962.2</v>
      </c>
      <c r="M370" s="254">
        <v>2152.3000000000002</v>
      </c>
      <c r="N370" s="254">
        <v>2152.3000000000002</v>
      </c>
    </row>
    <row r="371" spans="1:14" ht="15.75" customHeight="1">
      <c r="A371" s="415" t="s">
        <v>195</v>
      </c>
      <c r="B371" s="447"/>
      <c r="C371" s="345">
        <v>902</v>
      </c>
      <c r="D371" s="216"/>
      <c r="E371" s="364" t="s">
        <v>263</v>
      </c>
      <c r="F371" s="351" t="s">
        <v>260</v>
      </c>
      <c r="G371" s="536" t="s">
        <v>266</v>
      </c>
      <c r="H371" s="538"/>
      <c r="I371" s="538"/>
      <c r="J371" s="538"/>
      <c r="K371" s="339"/>
      <c r="L371" s="341">
        <v>1</v>
      </c>
      <c r="M371" s="339"/>
      <c r="N371" s="339"/>
    </row>
    <row r="372" spans="1:14" ht="16.5" thickBot="1">
      <c r="A372" s="417" t="s">
        <v>196</v>
      </c>
      <c r="B372" s="448"/>
      <c r="C372" s="346"/>
      <c r="D372" s="217"/>
      <c r="E372" s="365"/>
      <c r="F372" s="372"/>
      <c r="G372" s="537"/>
      <c r="H372" s="340"/>
      <c r="I372" s="340"/>
      <c r="J372" s="340"/>
      <c r="K372" s="340"/>
      <c r="L372" s="342"/>
      <c r="M372" s="340"/>
      <c r="N372" s="340"/>
    </row>
    <row r="373" spans="1:14" ht="15.75" customHeight="1">
      <c r="A373" s="415" t="s">
        <v>197</v>
      </c>
      <c r="B373" s="447"/>
      <c r="C373" s="345">
        <v>902</v>
      </c>
      <c r="D373" s="216"/>
      <c r="E373" s="364" t="s">
        <v>263</v>
      </c>
      <c r="F373" s="351" t="s">
        <v>260</v>
      </c>
      <c r="G373" s="536" t="s">
        <v>266</v>
      </c>
      <c r="H373" s="345">
        <v>0</v>
      </c>
      <c r="I373" s="343" t="s">
        <v>248</v>
      </c>
      <c r="J373" s="339"/>
      <c r="K373" s="339"/>
      <c r="L373" s="341">
        <v>1</v>
      </c>
      <c r="M373" s="339"/>
      <c r="N373" s="339"/>
    </row>
    <row r="374" spans="1:14" ht="31.5" customHeight="1" thickBot="1">
      <c r="A374" s="417" t="s">
        <v>198</v>
      </c>
      <c r="B374" s="448"/>
      <c r="C374" s="346"/>
      <c r="D374" s="217"/>
      <c r="E374" s="365"/>
      <c r="F374" s="372"/>
      <c r="G374" s="537"/>
      <c r="H374" s="346"/>
      <c r="I374" s="346"/>
      <c r="J374" s="340"/>
      <c r="K374" s="340"/>
      <c r="L374" s="342"/>
      <c r="M374" s="340"/>
      <c r="N374" s="340"/>
    </row>
    <row r="375" spans="1:14" ht="18" customHeight="1">
      <c r="A375" s="415" t="s">
        <v>192</v>
      </c>
      <c r="B375" s="447"/>
      <c r="C375" s="345">
        <v>902</v>
      </c>
      <c r="D375" s="216"/>
      <c r="E375" s="364" t="s">
        <v>263</v>
      </c>
      <c r="F375" s="351" t="s">
        <v>260</v>
      </c>
      <c r="G375" s="536" t="s">
        <v>266</v>
      </c>
      <c r="H375" s="345">
        <v>0</v>
      </c>
      <c r="I375" s="343" t="s">
        <v>248</v>
      </c>
      <c r="J375" s="353">
        <v>61080</v>
      </c>
      <c r="K375" s="339"/>
      <c r="L375" s="341">
        <v>1</v>
      </c>
      <c r="M375" s="339"/>
      <c r="N375" s="339"/>
    </row>
    <row r="376" spans="1:14" ht="13.5" thickBot="1">
      <c r="A376" s="417"/>
      <c r="B376" s="448"/>
      <c r="C376" s="346"/>
      <c r="D376" s="217"/>
      <c r="E376" s="365"/>
      <c r="F376" s="372"/>
      <c r="G376" s="537"/>
      <c r="H376" s="346"/>
      <c r="I376" s="346"/>
      <c r="J376" s="354"/>
      <c r="K376" s="340"/>
      <c r="L376" s="342"/>
      <c r="M376" s="340"/>
      <c r="N376" s="340"/>
    </row>
    <row r="377" spans="1:14" ht="47.25" customHeight="1" thickBot="1">
      <c r="A377" s="391" t="s">
        <v>72</v>
      </c>
      <c r="B377" s="421"/>
      <c r="C377" s="355">
        <v>902</v>
      </c>
      <c r="D377" s="356"/>
      <c r="E377" s="158" t="s">
        <v>263</v>
      </c>
      <c r="F377" s="158" t="s">
        <v>260</v>
      </c>
      <c r="G377" s="158" t="s">
        <v>266</v>
      </c>
      <c r="H377" s="158" t="s">
        <v>268</v>
      </c>
      <c r="I377" s="220" t="s">
        <v>248</v>
      </c>
      <c r="J377" s="220" t="s">
        <v>286</v>
      </c>
      <c r="K377" s="112">
        <v>600</v>
      </c>
      <c r="L377" s="231">
        <v>1</v>
      </c>
      <c r="M377" s="107"/>
      <c r="N377" s="107"/>
    </row>
    <row r="378" spans="1:14" ht="16.5" thickBot="1">
      <c r="A378" s="393" t="s">
        <v>73</v>
      </c>
      <c r="B378" s="462"/>
      <c r="C378" s="355">
        <v>902</v>
      </c>
      <c r="D378" s="356"/>
      <c r="E378" s="158" t="s">
        <v>263</v>
      </c>
      <c r="F378" s="158" t="s">
        <v>260</v>
      </c>
      <c r="G378" s="158" t="s">
        <v>266</v>
      </c>
      <c r="H378" s="158" t="s">
        <v>268</v>
      </c>
      <c r="I378" s="220" t="s">
        <v>248</v>
      </c>
      <c r="J378" s="220" t="s">
        <v>286</v>
      </c>
      <c r="K378" s="158" t="s">
        <v>287</v>
      </c>
      <c r="L378" s="231">
        <v>1</v>
      </c>
      <c r="M378" s="107"/>
      <c r="N378" s="107"/>
    </row>
    <row r="379" spans="1:14" ht="16.5" thickBot="1">
      <c r="A379" s="391" t="s">
        <v>105</v>
      </c>
      <c r="B379" s="421"/>
      <c r="C379" s="355">
        <v>902</v>
      </c>
      <c r="D379" s="356"/>
      <c r="E379" s="158" t="s">
        <v>263</v>
      </c>
      <c r="F379" s="158" t="s">
        <v>263</v>
      </c>
      <c r="G379" s="112"/>
      <c r="H379" s="107"/>
      <c r="I379" s="226"/>
      <c r="J379" s="226"/>
      <c r="K379" s="107"/>
      <c r="L379" s="231">
        <f>L380</f>
        <v>844.4</v>
      </c>
      <c r="M379" s="231">
        <f t="shared" ref="M379:N379" si="8">M380</f>
        <v>844.4</v>
      </c>
      <c r="N379" s="231">
        <f t="shared" si="8"/>
        <v>844.4</v>
      </c>
    </row>
    <row r="380" spans="1:14" ht="63" customHeight="1" thickBot="1">
      <c r="A380" s="391" t="s">
        <v>123</v>
      </c>
      <c r="B380" s="421"/>
      <c r="C380" s="355">
        <v>902</v>
      </c>
      <c r="D380" s="356"/>
      <c r="E380" s="158" t="s">
        <v>263</v>
      </c>
      <c r="F380" s="158" t="s">
        <v>263</v>
      </c>
      <c r="G380" s="158" t="s">
        <v>249</v>
      </c>
      <c r="H380" s="6">
        <v>0</v>
      </c>
      <c r="I380" s="220"/>
      <c r="J380" s="226"/>
      <c r="K380" s="107"/>
      <c r="L380" s="272">
        <v>844.4</v>
      </c>
      <c r="M380" s="260">
        <v>844.4</v>
      </c>
      <c r="N380" s="260">
        <v>844.4</v>
      </c>
    </row>
    <row r="381" spans="1:14" ht="63" customHeight="1" thickBot="1">
      <c r="A381" s="391" t="s">
        <v>199</v>
      </c>
      <c r="B381" s="421"/>
      <c r="C381" s="355">
        <v>902</v>
      </c>
      <c r="D381" s="356"/>
      <c r="E381" s="158" t="s">
        <v>263</v>
      </c>
      <c r="F381" s="158" t="s">
        <v>263</v>
      </c>
      <c r="G381" s="158" t="s">
        <v>249</v>
      </c>
      <c r="H381" s="6">
        <v>0</v>
      </c>
      <c r="I381" s="220" t="s">
        <v>263</v>
      </c>
      <c r="J381" s="226"/>
      <c r="K381" s="107"/>
      <c r="L381" s="272">
        <v>844.4</v>
      </c>
      <c r="M381" s="260">
        <v>844.4</v>
      </c>
      <c r="N381" s="260">
        <v>844.4</v>
      </c>
    </row>
    <row r="382" spans="1:14" ht="78.75" customHeight="1" thickBot="1">
      <c r="A382" s="391" t="s">
        <v>200</v>
      </c>
      <c r="B382" s="421"/>
      <c r="C382" s="355">
        <v>902</v>
      </c>
      <c r="D382" s="356"/>
      <c r="E382" s="158" t="s">
        <v>263</v>
      </c>
      <c r="F382" s="158" t="s">
        <v>263</v>
      </c>
      <c r="G382" s="158" t="s">
        <v>249</v>
      </c>
      <c r="H382" s="6">
        <v>0</v>
      </c>
      <c r="I382" s="220" t="s">
        <v>263</v>
      </c>
      <c r="J382" s="225">
        <v>77210</v>
      </c>
      <c r="K382" s="107"/>
      <c r="L382" s="272">
        <v>844.4</v>
      </c>
      <c r="M382" s="260">
        <v>844.4</v>
      </c>
      <c r="N382" s="260">
        <v>844.4</v>
      </c>
    </row>
    <row r="383" spans="1:14" ht="47.25" customHeight="1" thickBot="1">
      <c r="A383" s="391" t="s">
        <v>72</v>
      </c>
      <c r="B383" s="421"/>
      <c r="C383" s="355">
        <v>902</v>
      </c>
      <c r="D383" s="356"/>
      <c r="E383" s="158" t="s">
        <v>263</v>
      </c>
      <c r="F383" s="158" t="s">
        <v>263</v>
      </c>
      <c r="G383" s="158" t="s">
        <v>249</v>
      </c>
      <c r="H383" s="6">
        <v>0</v>
      </c>
      <c r="I383" s="220" t="s">
        <v>263</v>
      </c>
      <c r="J383" s="225">
        <v>77210</v>
      </c>
      <c r="K383" s="112">
        <v>600</v>
      </c>
      <c r="L383" s="272">
        <v>844.4</v>
      </c>
      <c r="M383" s="260">
        <v>844.4</v>
      </c>
      <c r="N383" s="260">
        <v>844.4</v>
      </c>
    </row>
    <row r="384" spans="1:14" ht="16.5" thickBot="1">
      <c r="A384" s="393" t="s">
        <v>73</v>
      </c>
      <c r="B384" s="462"/>
      <c r="C384" s="355">
        <v>902</v>
      </c>
      <c r="D384" s="356"/>
      <c r="E384" s="158" t="s">
        <v>263</v>
      </c>
      <c r="F384" s="158" t="s">
        <v>263</v>
      </c>
      <c r="G384" s="158" t="s">
        <v>249</v>
      </c>
      <c r="H384" s="6">
        <v>0</v>
      </c>
      <c r="I384" s="220" t="s">
        <v>263</v>
      </c>
      <c r="J384" s="225">
        <v>77210</v>
      </c>
      <c r="K384" s="158" t="s">
        <v>287</v>
      </c>
      <c r="L384" s="272">
        <v>844.4</v>
      </c>
      <c r="M384" s="260">
        <v>844.4</v>
      </c>
      <c r="N384" s="260">
        <v>844.4</v>
      </c>
    </row>
    <row r="385" spans="1:14" ht="16.5" thickBot="1">
      <c r="A385" s="391" t="s">
        <v>201</v>
      </c>
      <c r="B385" s="421"/>
      <c r="C385" s="355">
        <v>902</v>
      </c>
      <c r="D385" s="356"/>
      <c r="E385" s="158" t="s">
        <v>263</v>
      </c>
      <c r="F385" s="158" t="s">
        <v>261</v>
      </c>
      <c r="G385" s="112"/>
      <c r="H385" s="107"/>
      <c r="I385" s="226"/>
      <c r="J385" s="226"/>
      <c r="K385" s="107"/>
      <c r="L385" s="231">
        <f>L386</f>
        <v>1525.6</v>
      </c>
      <c r="M385" s="231">
        <f t="shared" ref="M385:N385" si="9">M386</f>
        <v>1543.8</v>
      </c>
      <c r="N385" s="231">
        <f t="shared" si="9"/>
        <v>1543.8</v>
      </c>
    </row>
    <row r="386" spans="1:14" ht="63" customHeight="1" thickBot="1">
      <c r="A386" s="391" t="s">
        <v>123</v>
      </c>
      <c r="B386" s="421"/>
      <c r="C386" s="355">
        <v>902</v>
      </c>
      <c r="D386" s="356"/>
      <c r="E386" s="158" t="s">
        <v>263</v>
      </c>
      <c r="F386" s="158" t="s">
        <v>261</v>
      </c>
      <c r="G386" s="158" t="s">
        <v>249</v>
      </c>
      <c r="H386" s="107"/>
      <c r="I386" s="226"/>
      <c r="J386" s="226"/>
      <c r="K386" s="107"/>
      <c r="L386" s="231">
        <v>1525.6</v>
      </c>
      <c r="M386" s="231">
        <v>1543.8</v>
      </c>
      <c r="N386" s="231">
        <v>1543.8</v>
      </c>
    </row>
    <row r="387" spans="1:14" ht="94.5" customHeight="1" thickBot="1">
      <c r="A387" s="391" t="s">
        <v>202</v>
      </c>
      <c r="B387" s="421"/>
      <c r="C387" s="355">
        <v>902</v>
      </c>
      <c r="D387" s="356"/>
      <c r="E387" s="158" t="s">
        <v>263</v>
      </c>
      <c r="F387" s="158" t="s">
        <v>261</v>
      </c>
      <c r="G387" s="158" t="s">
        <v>249</v>
      </c>
      <c r="H387" s="158" t="s">
        <v>268</v>
      </c>
      <c r="I387" s="220" t="s">
        <v>257</v>
      </c>
      <c r="J387" s="226"/>
      <c r="K387" s="107"/>
      <c r="L387" s="231">
        <v>1525.6</v>
      </c>
      <c r="M387" s="231">
        <v>1543.8</v>
      </c>
      <c r="N387" s="231">
        <v>1543.8</v>
      </c>
    </row>
    <row r="388" spans="1:14" ht="65.25" customHeight="1">
      <c r="A388" s="415" t="s">
        <v>203</v>
      </c>
      <c r="B388" s="447"/>
      <c r="C388" s="357">
        <v>902</v>
      </c>
      <c r="D388" s="226"/>
      <c r="E388" s="343" t="s">
        <v>263</v>
      </c>
      <c r="F388" s="343" t="s">
        <v>261</v>
      </c>
      <c r="G388" s="345" t="s">
        <v>249</v>
      </c>
      <c r="H388" s="339" t="s">
        <v>268</v>
      </c>
      <c r="I388" s="339" t="s">
        <v>257</v>
      </c>
      <c r="J388" s="345">
        <v>61120</v>
      </c>
      <c r="K388" s="339"/>
      <c r="L388" s="341">
        <v>1525.6</v>
      </c>
      <c r="M388" s="341">
        <v>1543.8</v>
      </c>
      <c r="N388" s="341">
        <v>1543.8</v>
      </c>
    </row>
    <row r="389" spans="1:14" ht="13.5" thickBot="1">
      <c r="A389" s="417"/>
      <c r="B389" s="448"/>
      <c r="C389" s="358"/>
      <c r="D389" s="226"/>
      <c r="E389" s="344"/>
      <c r="F389" s="344"/>
      <c r="G389" s="346"/>
      <c r="H389" s="340"/>
      <c r="I389" s="340"/>
      <c r="J389" s="346"/>
      <c r="K389" s="340"/>
      <c r="L389" s="342"/>
      <c r="M389" s="342"/>
      <c r="N389" s="342"/>
    </row>
    <row r="390" spans="1:14" ht="110.25" customHeight="1" thickBot="1">
      <c r="A390" s="391" t="s">
        <v>46</v>
      </c>
      <c r="B390" s="421"/>
      <c r="C390" s="355">
        <v>902</v>
      </c>
      <c r="D390" s="356"/>
      <c r="E390" s="158" t="s">
        <v>263</v>
      </c>
      <c r="F390" s="158" t="s">
        <v>261</v>
      </c>
      <c r="G390" s="158" t="s">
        <v>249</v>
      </c>
      <c r="H390" s="158" t="s">
        <v>268</v>
      </c>
      <c r="I390" s="220" t="s">
        <v>257</v>
      </c>
      <c r="J390" s="225">
        <v>61120</v>
      </c>
      <c r="K390" s="112">
        <v>100</v>
      </c>
      <c r="L390" s="231">
        <v>1100</v>
      </c>
      <c r="M390" s="231">
        <v>1100</v>
      </c>
      <c r="N390" s="231">
        <v>1100</v>
      </c>
    </row>
    <row r="391" spans="1:14" ht="31.5" customHeight="1" thickBot="1">
      <c r="A391" s="391" t="s">
        <v>204</v>
      </c>
      <c r="B391" s="421"/>
      <c r="C391" s="355">
        <v>902</v>
      </c>
      <c r="D391" s="356"/>
      <c r="E391" s="158" t="s">
        <v>263</v>
      </c>
      <c r="F391" s="158" t="s">
        <v>261</v>
      </c>
      <c r="G391" s="158" t="s">
        <v>249</v>
      </c>
      <c r="H391" s="158" t="s">
        <v>268</v>
      </c>
      <c r="I391" s="220" t="s">
        <v>257</v>
      </c>
      <c r="J391" s="225">
        <v>61120</v>
      </c>
      <c r="K391" s="112">
        <v>110</v>
      </c>
      <c r="L391" s="231">
        <v>1100</v>
      </c>
      <c r="M391" s="231">
        <v>1100</v>
      </c>
      <c r="N391" s="231">
        <v>1100</v>
      </c>
    </row>
    <row r="392" spans="1:14" ht="47.25" customHeight="1" thickBot="1">
      <c r="A392" s="391" t="s">
        <v>51</v>
      </c>
      <c r="B392" s="421"/>
      <c r="C392" s="355">
        <v>902</v>
      </c>
      <c r="D392" s="356"/>
      <c r="E392" s="158" t="s">
        <v>263</v>
      </c>
      <c r="F392" s="158" t="s">
        <v>261</v>
      </c>
      <c r="G392" s="158" t="s">
        <v>249</v>
      </c>
      <c r="H392" s="158" t="s">
        <v>268</v>
      </c>
      <c r="I392" s="220" t="s">
        <v>257</v>
      </c>
      <c r="J392" s="225">
        <v>61120</v>
      </c>
      <c r="K392" s="112">
        <v>200</v>
      </c>
      <c r="L392" s="231">
        <v>425.6</v>
      </c>
      <c r="M392" s="231">
        <v>443.8</v>
      </c>
      <c r="N392" s="231">
        <v>443.8</v>
      </c>
    </row>
    <row r="393" spans="1:14" ht="47.25" customHeight="1" thickBot="1">
      <c r="A393" s="391" t="s">
        <v>52</v>
      </c>
      <c r="B393" s="421"/>
      <c r="C393" s="355">
        <v>902</v>
      </c>
      <c r="D393" s="356"/>
      <c r="E393" s="158" t="s">
        <v>263</v>
      </c>
      <c r="F393" s="158" t="s">
        <v>261</v>
      </c>
      <c r="G393" s="158" t="s">
        <v>249</v>
      </c>
      <c r="H393" s="158" t="s">
        <v>268</v>
      </c>
      <c r="I393" s="220" t="s">
        <v>257</v>
      </c>
      <c r="J393" s="225">
        <v>61120</v>
      </c>
      <c r="K393" s="112">
        <v>240</v>
      </c>
      <c r="L393" s="231">
        <v>425.6</v>
      </c>
      <c r="M393" s="231">
        <v>443.8</v>
      </c>
      <c r="N393" s="231">
        <v>443.8</v>
      </c>
    </row>
    <row r="394" spans="1:14" ht="16.5" thickBot="1">
      <c r="A394" s="391" t="s">
        <v>113</v>
      </c>
      <c r="B394" s="421"/>
      <c r="C394" s="355">
        <v>902</v>
      </c>
      <c r="D394" s="356"/>
      <c r="E394" s="158" t="s">
        <v>251</v>
      </c>
      <c r="F394" s="112"/>
      <c r="G394" s="112"/>
      <c r="H394" s="107"/>
      <c r="I394" s="226"/>
      <c r="J394" s="226"/>
      <c r="K394" s="107"/>
      <c r="L394" s="231">
        <f>L395</f>
        <v>8872.2000000000007</v>
      </c>
      <c r="M394" s="231">
        <f t="shared" ref="M394:N395" si="10">M395</f>
        <v>10015.099999999999</v>
      </c>
      <c r="N394" s="231">
        <f t="shared" si="10"/>
        <v>10015.099999999999</v>
      </c>
    </row>
    <row r="395" spans="1:14" ht="16.5" thickBot="1">
      <c r="A395" s="391" t="s">
        <v>205</v>
      </c>
      <c r="B395" s="421"/>
      <c r="C395" s="355">
        <v>902</v>
      </c>
      <c r="D395" s="356"/>
      <c r="E395" s="158" t="s">
        <v>251</v>
      </c>
      <c r="F395" s="158" t="s">
        <v>248</v>
      </c>
      <c r="G395" s="112"/>
      <c r="H395" s="107"/>
      <c r="I395" s="226"/>
      <c r="J395" s="226"/>
      <c r="K395" s="107"/>
      <c r="L395" s="231">
        <f>L396</f>
        <v>8872.2000000000007</v>
      </c>
      <c r="M395" s="231">
        <f t="shared" si="10"/>
        <v>10015.099999999999</v>
      </c>
      <c r="N395" s="231">
        <f t="shared" si="10"/>
        <v>10015.099999999999</v>
      </c>
    </row>
    <row r="396" spans="1:14" ht="63" customHeight="1" thickBot="1">
      <c r="A396" s="391" t="s">
        <v>193</v>
      </c>
      <c r="B396" s="421"/>
      <c r="C396" s="355">
        <v>902</v>
      </c>
      <c r="D396" s="356"/>
      <c r="E396" s="158" t="s">
        <v>251</v>
      </c>
      <c r="F396" s="158" t="s">
        <v>248</v>
      </c>
      <c r="G396" s="158" t="s">
        <v>256</v>
      </c>
      <c r="H396" s="107"/>
      <c r="I396" s="226"/>
      <c r="J396" s="226"/>
      <c r="K396" s="107"/>
      <c r="L396" s="231">
        <f>L397+L402+L407</f>
        <v>8872.2000000000007</v>
      </c>
      <c r="M396" s="231">
        <f>M397+M402+M407</f>
        <v>10015.099999999999</v>
      </c>
      <c r="N396" s="231">
        <f>N397+N402+N407</f>
        <v>10015.099999999999</v>
      </c>
    </row>
    <row r="397" spans="1:14" ht="15.75" customHeight="1">
      <c r="A397" s="415" t="s">
        <v>80</v>
      </c>
      <c r="B397" s="447"/>
      <c r="C397" s="345">
        <v>902</v>
      </c>
      <c r="D397" s="216"/>
      <c r="E397" s="343" t="s">
        <v>251</v>
      </c>
      <c r="F397" s="343" t="s">
        <v>248</v>
      </c>
      <c r="G397" s="345" t="s">
        <v>256</v>
      </c>
      <c r="H397" s="345">
        <v>0</v>
      </c>
      <c r="I397" s="343" t="s">
        <v>260</v>
      </c>
      <c r="J397" s="339"/>
      <c r="K397" s="339"/>
      <c r="L397" s="341">
        <v>706.7</v>
      </c>
      <c r="M397" s="341">
        <v>706.9</v>
      </c>
      <c r="N397" s="341">
        <v>706.9</v>
      </c>
    </row>
    <row r="398" spans="1:14" ht="47.25" customHeight="1" thickBot="1">
      <c r="A398" s="417" t="s">
        <v>206</v>
      </c>
      <c r="B398" s="448"/>
      <c r="C398" s="346"/>
      <c r="D398" s="217"/>
      <c r="E398" s="344"/>
      <c r="F398" s="344"/>
      <c r="G398" s="346"/>
      <c r="H398" s="346"/>
      <c r="I398" s="344"/>
      <c r="J398" s="340"/>
      <c r="K398" s="340"/>
      <c r="L398" s="342"/>
      <c r="M398" s="342"/>
      <c r="N398" s="342"/>
    </row>
    <row r="399" spans="1:14" ht="16.5" thickBot="1">
      <c r="A399" s="391" t="s">
        <v>207</v>
      </c>
      <c r="B399" s="421"/>
      <c r="C399" s="355">
        <v>902</v>
      </c>
      <c r="D399" s="356"/>
      <c r="E399" s="158" t="s">
        <v>251</v>
      </c>
      <c r="F399" s="158" t="s">
        <v>248</v>
      </c>
      <c r="G399" s="158" t="s">
        <v>256</v>
      </c>
      <c r="H399" s="112">
        <v>0</v>
      </c>
      <c r="I399" s="220" t="s">
        <v>260</v>
      </c>
      <c r="J399" s="225">
        <v>61150</v>
      </c>
      <c r="K399" s="107"/>
      <c r="L399" s="231">
        <v>706.7</v>
      </c>
      <c r="M399" s="231">
        <v>706.9</v>
      </c>
      <c r="N399" s="231">
        <v>706.9</v>
      </c>
    </row>
    <row r="400" spans="1:14" ht="47.25" customHeight="1" thickBot="1">
      <c r="A400" s="391" t="s">
        <v>72</v>
      </c>
      <c r="B400" s="421"/>
      <c r="C400" s="355">
        <v>902</v>
      </c>
      <c r="D400" s="356"/>
      <c r="E400" s="158" t="s">
        <v>251</v>
      </c>
      <c r="F400" s="158" t="s">
        <v>248</v>
      </c>
      <c r="G400" s="158" t="s">
        <v>256</v>
      </c>
      <c r="H400" s="112">
        <v>0</v>
      </c>
      <c r="I400" s="220" t="s">
        <v>260</v>
      </c>
      <c r="J400" s="225">
        <v>61150</v>
      </c>
      <c r="K400" s="112">
        <v>600</v>
      </c>
      <c r="L400" s="231">
        <v>706.7</v>
      </c>
      <c r="M400" s="231">
        <v>706.9</v>
      </c>
      <c r="N400" s="231">
        <v>706.9</v>
      </c>
    </row>
    <row r="401" spans="1:14" ht="16.5" thickBot="1">
      <c r="A401" s="391" t="s">
        <v>73</v>
      </c>
      <c r="B401" s="421"/>
      <c r="C401" s="355">
        <v>902</v>
      </c>
      <c r="D401" s="356"/>
      <c r="E401" s="158" t="s">
        <v>251</v>
      </c>
      <c r="F401" s="158" t="s">
        <v>248</v>
      </c>
      <c r="G401" s="158" t="s">
        <v>256</v>
      </c>
      <c r="H401" s="112">
        <v>0</v>
      </c>
      <c r="I401" s="220" t="s">
        <v>260</v>
      </c>
      <c r="J401" s="225">
        <v>61150</v>
      </c>
      <c r="K401" s="112">
        <v>610</v>
      </c>
      <c r="L401" s="231">
        <v>706.7</v>
      </c>
      <c r="M401" s="231">
        <v>706.9</v>
      </c>
      <c r="N401" s="231">
        <v>706.9</v>
      </c>
    </row>
    <row r="402" spans="1:14" ht="15.75" customHeight="1">
      <c r="A402" s="415" t="s">
        <v>93</v>
      </c>
      <c r="B402" s="447"/>
      <c r="C402" s="345">
        <v>902</v>
      </c>
      <c r="D402" s="216"/>
      <c r="E402" s="343" t="s">
        <v>251</v>
      </c>
      <c r="F402" s="343" t="s">
        <v>248</v>
      </c>
      <c r="G402" s="345" t="s">
        <v>256</v>
      </c>
      <c r="H402" s="345">
        <v>0</v>
      </c>
      <c r="I402" s="343" t="s">
        <v>256</v>
      </c>
      <c r="J402" s="339"/>
      <c r="K402" s="339"/>
      <c r="L402" s="341">
        <v>5032.7</v>
      </c>
      <c r="M402" s="341">
        <v>5854.7</v>
      </c>
      <c r="N402" s="341">
        <v>5854.7</v>
      </c>
    </row>
    <row r="403" spans="1:14" ht="63" customHeight="1" thickBot="1">
      <c r="A403" s="417" t="s">
        <v>208</v>
      </c>
      <c r="B403" s="448"/>
      <c r="C403" s="346"/>
      <c r="D403" s="217"/>
      <c r="E403" s="344"/>
      <c r="F403" s="344"/>
      <c r="G403" s="346"/>
      <c r="H403" s="346"/>
      <c r="I403" s="344"/>
      <c r="J403" s="340"/>
      <c r="K403" s="340"/>
      <c r="L403" s="342"/>
      <c r="M403" s="342"/>
      <c r="N403" s="342"/>
    </row>
    <row r="404" spans="1:14" ht="47.25" customHeight="1" thickBot="1">
      <c r="A404" s="391" t="s">
        <v>209</v>
      </c>
      <c r="B404" s="421"/>
      <c r="C404" s="355">
        <v>902</v>
      </c>
      <c r="D404" s="356"/>
      <c r="E404" s="158" t="s">
        <v>251</v>
      </c>
      <c r="F404" s="158" t="s">
        <v>248</v>
      </c>
      <c r="G404" s="158" t="s">
        <v>256</v>
      </c>
      <c r="H404" s="112">
        <v>0</v>
      </c>
      <c r="I404" s="220" t="s">
        <v>256</v>
      </c>
      <c r="J404" s="225">
        <v>61140</v>
      </c>
      <c r="K404" s="107"/>
      <c r="L404" s="231">
        <v>5032.7</v>
      </c>
      <c r="M404" s="231">
        <v>5854.7</v>
      </c>
      <c r="N404" s="231">
        <v>5854.7</v>
      </c>
    </row>
    <row r="405" spans="1:14" ht="47.25" customHeight="1" thickBot="1">
      <c r="A405" s="391" t="s">
        <v>72</v>
      </c>
      <c r="B405" s="421"/>
      <c r="C405" s="355">
        <v>902</v>
      </c>
      <c r="D405" s="356"/>
      <c r="E405" s="158" t="s">
        <v>251</v>
      </c>
      <c r="F405" s="158" t="s">
        <v>248</v>
      </c>
      <c r="G405" s="158" t="s">
        <v>256</v>
      </c>
      <c r="H405" s="112">
        <v>0</v>
      </c>
      <c r="I405" s="220" t="s">
        <v>256</v>
      </c>
      <c r="J405" s="225">
        <v>61140</v>
      </c>
      <c r="K405" s="112">
        <v>600</v>
      </c>
      <c r="L405" s="231">
        <v>5032.7</v>
      </c>
      <c r="M405" s="231">
        <v>5854.7</v>
      </c>
      <c r="N405" s="231">
        <v>5854.7</v>
      </c>
    </row>
    <row r="406" spans="1:14" ht="16.5" thickBot="1">
      <c r="A406" s="391" t="s">
        <v>73</v>
      </c>
      <c r="B406" s="421"/>
      <c r="C406" s="355">
        <v>902</v>
      </c>
      <c r="D406" s="356"/>
      <c r="E406" s="158" t="s">
        <v>251</v>
      </c>
      <c r="F406" s="158" t="s">
        <v>248</v>
      </c>
      <c r="G406" s="158" t="s">
        <v>256</v>
      </c>
      <c r="H406" s="112">
        <v>0</v>
      </c>
      <c r="I406" s="220" t="s">
        <v>256</v>
      </c>
      <c r="J406" s="225">
        <v>61140</v>
      </c>
      <c r="K406" s="112">
        <v>610</v>
      </c>
      <c r="L406" s="231">
        <v>5032.7</v>
      </c>
      <c r="M406" s="231">
        <v>5854.7</v>
      </c>
      <c r="N406" s="231">
        <v>5854.7</v>
      </c>
    </row>
    <row r="407" spans="1:14" ht="31.5" customHeight="1" thickBot="1">
      <c r="A407" s="391" t="s">
        <v>210</v>
      </c>
      <c r="B407" s="421"/>
      <c r="C407" s="355">
        <v>902</v>
      </c>
      <c r="D407" s="356"/>
      <c r="E407" s="158" t="s">
        <v>251</v>
      </c>
      <c r="F407" s="158" t="s">
        <v>248</v>
      </c>
      <c r="G407" s="158" t="s">
        <v>256</v>
      </c>
      <c r="H407" s="158" t="s">
        <v>268</v>
      </c>
      <c r="I407" s="220" t="s">
        <v>257</v>
      </c>
      <c r="J407" s="225"/>
      <c r="K407" s="112"/>
      <c r="L407" s="231">
        <v>3132.8</v>
      </c>
      <c r="M407" s="231">
        <v>3453.5</v>
      </c>
      <c r="N407" s="231">
        <v>3453.5</v>
      </c>
    </row>
    <row r="408" spans="1:14" ht="16.5" thickBot="1">
      <c r="A408" s="391" t="s">
        <v>211</v>
      </c>
      <c r="B408" s="421"/>
      <c r="C408" s="355">
        <v>902</v>
      </c>
      <c r="D408" s="356"/>
      <c r="E408" s="158" t="s">
        <v>251</v>
      </c>
      <c r="F408" s="158" t="s">
        <v>248</v>
      </c>
      <c r="G408" s="158" t="s">
        <v>256</v>
      </c>
      <c r="H408" s="112">
        <v>0</v>
      </c>
      <c r="I408" s="220" t="s">
        <v>257</v>
      </c>
      <c r="J408" s="225">
        <v>61160</v>
      </c>
      <c r="K408" s="107"/>
      <c r="L408" s="231">
        <v>3132.8</v>
      </c>
      <c r="M408" s="231">
        <v>3453.5</v>
      </c>
      <c r="N408" s="231">
        <v>3453.5</v>
      </c>
    </row>
    <row r="409" spans="1:14" ht="47.25" customHeight="1" thickBot="1">
      <c r="A409" s="391" t="s">
        <v>72</v>
      </c>
      <c r="B409" s="421"/>
      <c r="C409" s="355">
        <v>902</v>
      </c>
      <c r="D409" s="356"/>
      <c r="E409" s="158" t="s">
        <v>251</v>
      </c>
      <c r="F409" s="158" t="s">
        <v>248</v>
      </c>
      <c r="G409" s="158" t="s">
        <v>256</v>
      </c>
      <c r="H409" s="112">
        <v>0</v>
      </c>
      <c r="I409" s="220" t="s">
        <v>257</v>
      </c>
      <c r="J409" s="225">
        <v>61160</v>
      </c>
      <c r="K409" s="112">
        <v>600</v>
      </c>
      <c r="L409" s="231">
        <v>3132.8</v>
      </c>
      <c r="M409" s="231">
        <v>3453.5</v>
      </c>
      <c r="N409" s="231">
        <v>3453.5</v>
      </c>
    </row>
    <row r="410" spans="1:14" ht="16.5" thickBot="1">
      <c r="A410" s="391" t="s">
        <v>73</v>
      </c>
      <c r="B410" s="421"/>
      <c r="C410" s="355">
        <v>902</v>
      </c>
      <c r="D410" s="356"/>
      <c r="E410" s="158" t="s">
        <v>251</v>
      </c>
      <c r="F410" s="158" t="s">
        <v>248</v>
      </c>
      <c r="G410" s="158" t="s">
        <v>256</v>
      </c>
      <c r="H410" s="112">
        <v>0</v>
      </c>
      <c r="I410" s="220" t="s">
        <v>257</v>
      </c>
      <c r="J410" s="225">
        <v>61160</v>
      </c>
      <c r="K410" s="112">
        <v>610</v>
      </c>
      <c r="L410" s="231">
        <v>3132.8</v>
      </c>
      <c r="M410" s="231">
        <v>3453.5</v>
      </c>
      <c r="N410" s="231">
        <v>3453.5</v>
      </c>
    </row>
    <row r="411" spans="1:14" ht="16.5" thickBot="1">
      <c r="A411" s="391" t="s">
        <v>115</v>
      </c>
      <c r="B411" s="421"/>
      <c r="C411" s="355">
        <v>902</v>
      </c>
      <c r="D411" s="356"/>
      <c r="E411" s="112">
        <v>10</v>
      </c>
      <c r="F411" s="107"/>
      <c r="G411" s="107"/>
      <c r="H411" s="107"/>
      <c r="I411" s="226"/>
      <c r="J411" s="226"/>
      <c r="K411" s="107"/>
      <c r="L411" s="254">
        <v>2612.1999999999998</v>
      </c>
      <c r="M411" s="254">
        <v>2714.4</v>
      </c>
      <c r="N411" s="254">
        <v>2714.4</v>
      </c>
    </row>
    <row r="412" spans="1:14" ht="16.5" thickBot="1">
      <c r="A412" s="391" t="s">
        <v>120</v>
      </c>
      <c r="B412" s="421"/>
      <c r="C412" s="355">
        <v>902</v>
      </c>
      <c r="D412" s="356"/>
      <c r="E412" s="158" t="s">
        <v>17</v>
      </c>
      <c r="F412" s="158" t="s">
        <v>260</v>
      </c>
      <c r="G412" s="158"/>
      <c r="H412" s="107"/>
      <c r="I412" s="226"/>
      <c r="J412" s="226"/>
      <c r="K412" s="107"/>
      <c r="L412" s="254">
        <v>2612.1999999999998</v>
      </c>
      <c r="M412" s="254">
        <v>2714.4</v>
      </c>
      <c r="N412" s="254">
        <v>2714.4</v>
      </c>
    </row>
    <row r="413" spans="1:14" ht="63" customHeight="1" thickBot="1">
      <c r="A413" s="391" t="s">
        <v>123</v>
      </c>
      <c r="B413" s="421"/>
      <c r="C413" s="355">
        <v>902</v>
      </c>
      <c r="D413" s="356"/>
      <c r="E413" s="158" t="s">
        <v>17</v>
      </c>
      <c r="F413" s="158" t="s">
        <v>260</v>
      </c>
      <c r="G413" s="158" t="s">
        <v>249</v>
      </c>
      <c r="H413" s="107"/>
      <c r="I413" s="226"/>
      <c r="J413" s="226"/>
      <c r="K413" s="107"/>
      <c r="L413" s="254">
        <v>2612.1999999999998</v>
      </c>
      <c r="M413" s="254">
        <v>2714.4</v>
      </c>
      <c r="N413" s="254">
        <v>2714.4</v>
      </c>
    </row>
    <row r="414" spans="1:14" ht="31.5" customHeight="1" thickBot="1">
      <c r="A414" s="391" t="s">
        <v>185</v>
      </c>
      <c r="B414" s="421"/>
      <c r="C414" s="355">
        <v>902</v>
      </c>
      <c r="D414" s="356"/>
      <c r="E414" s="158" t="s">
        <v>17</v>
      </c>
      <c r="F414" s="158" t="s">
        <v>260</v>
      </c>
      <c r="G414" s="158" t="s">
        <v>249</v>
      </c>
      <c r="H414" s="112">
        <v>0</v>
      </c>
      <c r="I414" s="220" t="s">
        <v>249</v>
      </c>
      <c r="J414" s="226"/>
      <c r="K414" s="107"/>
      <c r="L414" s="254">
        <v>2612.1999999999998</v>
      </c>
      <c r="M414" s="254">
        <v>2714.4</v>
      </c>
      <c r="N414" s="254">
        <v>2714.4</v>
      </c>
    </row>
    <row r="415" spans="1:14" ht="126" customHeight="1" thickBot="1">
      <c r="A415" s="391" t="s">
        <v>212</v>
      </c>
      <c r="B415" s="421"/>
      <c r="C415" s="355">
        <v>902</v>
      </c>
      <c r="D415" s="356"/>
      <c r="E415" s="158" t="s">
        <v>17</v>
      </c>
      <c r="F415" s="158" t="s">
        <v>260</v>
      </c>
      <c r="G415" s="158" t="s">
        <v>249</v>
      </c>
      <c r="H415" s="112">
        <v>0</v>
      </c>
      <c r="I415" s="220" t="s">
        <v>249</v>
      </c>
      <c r="J415" s="225">
        <v>77070</v>
      </c>
      <c r="K415" s="107"/>
      <c r="L415" s="254">
        <v>2612.1999999999998</v>
      </c>
      <c r="M415" s="254">
        <v>2714.4</v>
      </c>
      <c r="N415" s="254">
        <v>2714.4</v>
      </c>
    </row>
    <row r="416" spans="1:14" ht="47.25" customHeight="1" thickBot="1">
      <c r="A416" s="391" t="s">
        <v>72</v>
      </c>
      <c r="B416" s="421"/>
      <c r="C416" s="355">
        <v>902</v>
      </c>
      <c r="D416" s="356"/>
      <c r="E416" s="158" t="s">
        <v>17</v>
      </c>
      <c r="F416" s="158" t="s">
        <v>260</v>
      </c>
      <c r="G416" s="158" t="s">
        <v>249</v>
      </c>
      <c r="H416" s="112">
        <v>0</v>
      </c>
      <c r="I416" s="220" t="s">
        <v>249</v>
      </c>
      <c r="J416" s="225">
        <v>77070</v>
      </c>
      <c r="K416" s="112">
        <v>600</v>
      </c>
      <c r="L416" s="254">
        <v>2612.1999999999998</v>
      </c>
      <c r="M416" s="254">
        <v>2714.4</v>
      </c>
      <c r="N416" s="254">
        <v>2714.4</v>
      </c>
    </row>
    <row r="417" spans="1:14" ht="16.5" thickBot="1">
      <c r="A417" s="391" t="s">
        <v>73</v>
      </c>
      <c r="B417" s="421"/>
      <c r="C417" s="355">
        <v>902</v>
      </c>
      <c r="D417" s="356"/>
      <c r="E417" s="158" t="s">
        <v>17</v>
      </c>
      <c r="F417" s="158" t="s">
        <v>260</v>
      </c>
      <c r="G417" s="158" t="s">
        <v>249</v>
      </c>
      <c r="H417" s="112">
        <v>0</v>
      </c>
      <c r="I417" s="220" t="s">
        <v>249</v>
      </c>
      <c r="J417" s="225">
        <v>77070</v>
      </c>
      <c r="K417" s="112">
        <v>610</v>
      </c>
      <c r="L417" s="254">
        <v>2612.1999999999998</v>
      </c>
      <c r="M417" s="254">
        <v>2714.4</v>
      </c>
      <c r="N417" s="254">
        <v>2714.4</v>
      </c>
    </row>
  </sheetData>
  <mergeCells count="1391">
    <mergeCell ref="E13:E14"/>
    <mergeCell ref="C13:D14"/>
    <mergeCell ref="G56:G57"/>
    <mergeCell ref="E100:E101"/>
    <mergeCell ref="E123:E124"/>
    <mergeCell ref="E164:E165"/>
    <mergeCell ref="C166:D167"/>
    <mergeCell ref="E166:E167"/>
    <mergeCell ref="C181:D182"/>
    <mergeCell ref="E181:E182"/>
    <mergeCell ref="K160:K161"/>
    <mergeCell ref="H201:H202"/>
    <mergeCell ref="I201:I202"/>
    <mergeCell ref="J201:J202"/>
    <mergeCell ref="K201:K202"/>
    <mergeCell ref="F181:F182"/>
    <mergeCell ref="G181:G182"/>
    <mergeCell ref="H181:H182"/>
    <mergeCell ref="I181:I182"/>
    <mergeCell ref="F123:F124"/>
    <mergeCell ref="G123:G124"/>
    <mergeCell ref="H123:H124"/>
    <mergeCell ref="I123:I124"/>
    <mergeCell ref="J123:J124"/>
    <mergeCell ref="K123:K124"/>
    <mergeCell ref="H119:H120"/>
    <mergeCell ref="F117:F118"/>
    <mergeCell ref="G117:G118"/>
    <mergeCell ref="H117:H118"/>
    <mergeCell ref="I117:I118"/>
    <mergeCell ref="J117:J118"/>
    <mergeCell ref="C63:D63"/>
    <mergeCell ref="L160:L161"/>
    <mergeCell ref="M160:M161"/>
    <mergeCell ref="E149:E150"/>
    <mergeCell ref="H149:H150"/>
    <mergeCell ref="I294:I295"/>
    <mergeCell ref="J294:J295"/>
    <mergeCell ref="K294:K295"/>
    <mergeCell ref="F294:F295"/>
    <mergeCell ref="G294:G295"/>
    <mergeCell ref="H294:H295"/>
    <mergeCell ref="E294:E295"/>
    <mergeCell ref="I283:I284"/>
    <mergeCell ref="J283:J284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227:D227"/>
    <mergeCell ref="C228:D228"/>
    <mergeCell ref="F271:F272"/>
    <mergeCell ref="G271:G272"/>
    <mergeCell ref="H271:H272"/>
    <mergeCell ref="I271:I272"/>
    <mergeCell ref="F203:F204"/>
    <mergeCell ref="K283:K284"/>
    <mergeCell ref="L283:L284"/>
    <mergeCell ref="M283:M284"/>
    <mergeCell ref="K263:K264"/>
    <mergeCell ref="E203:E204"/>
    <mergeCell ref="E233:E234"/>
    <mergeCell ref="C235:D236"/>
    <mergeCell ref="E235:E236"/>
    <mergeCell ref="C222:D222"/>
    <mergeCell ref="C223:D223"/>
    <mergeCell ref="C238:D239"/>
    <mergeCell ref="E238:E239"/>
    <mergeCell ref="C242:D243"/>
    <mergeCell ref="E242:E243"/>
    <mergeCell ref="E342:E343"/>
    <mergeCell ref="F283:F284"/>
    <mergeCell ref="G283:G284"/>
    <mergeCell ref="H283:H284"/>
    <mergeCell ref="E263:E264"/>
    <mergeCell ref="G233:G234"/>
    <mergeCell ref="H233:H234"/>
    <mergeCell ref="C330:D330"/>
    <mergeCell ref="E218:E219"/>
    <mergeCell ref="C220:D221"/>
    <mergeCell ref="E220:E221"/>
    <mergeCell ref="C224:D225"/>
    <mergeCell ref="E224:E225"/>
    <mergeCell ref="C229:D230"/>
    <mergeCell ref="E229:E230"/>
    <mergeCell ref="C231:D232"/>
    <mergeCell ref="E231:E232"/>
    <mergeCell ref="C233:D234"/>
    <mergeCell ref="E299:E300"/>
    <mergeCell ref="C337:D337"/>
    <mergeCell ref="C335:D336"/>
    <mergeCell ref="C210:D210"/>
    <mergeCell ref="N397:N398"/>
    <mergeCell ref="C402:C403"/>
    <mergeCell ref="E402:E403"/>
    <mergeCell ref="F402:F403"/>
    <mergeCell ref="G402:G403"/>
    <mergeCell ref="H402:H403"/>
    <mergeCell ref="I402:I403"/>
    <mergeCell ref="J402:J403"/>
    <mergeCell ref="K402:K403"/>
    <mergeCell ref="L402:L403"/>
    <mergeCell ref="M402:M403"/>
    <mergeCell ref="N402:N403"/>
    <mergeCell ref="I397:I398"/>
    <mergeCell ref="J397:J398"/>
    <mergeCell ref="K397:K398"/>
    <mergeCell ref="L397:L398"/>
    <mergeCell ref="M397:M398"/>
    <mergeCell ref="C397:C398"/>
    <mergeCell ref="E397:E398"/>
    <mergeCell ref="F397:F398"/>
    <mergeCell ref="G397:G398"/>
    <mergeCell ref="H397:H398"/>
    <mergeCell ref="F367:F368"/>
    <mergeCell ref="G367:G368"/>
    <mergeCell ref="H367:H368"/>
    <mergeCell ref="K373:K374"/>
    <mergeCell ref="L373:L374"/>
    <mergeCell ref="M373:M374"/>
    <mergeCell ref="N373:N374"/>
    <mergeCell ref="C375:C376"/>
    <mergeCell ref="E375:E376"/>
    <mergeCell ref="F375:F376"/>
    <mergeCell ref="G375:G376"/>
    <mergeCell ref="H375:H376"/>
    <mergeCell ref="I375:I376"/>
    <mergeCell ref="J375:J376"/>
    <mergeCell ref="K375:K376"/>
    <mergeCell ref="L375:L376"/>
    <mergeCell ref="M375:M376"/>
    <mergeCell ref="N375:N376"/>
    <mergeCell ref="F373:F374"/>
    <mergeCell ref="G373:G374"/>
    <mergeCell ref="H373:H374"/>
    <mergeCell ref="I373:I374"/>
    <mergeCell ref="J373:J374"/>
    <mergeCell ref="C373:C374"/>
    <mergeCell ref="G349:G350"/>
    <mergeCell ref="H349:H350"/>
    <mergeCell ref="F359:F360"/>
    <mergeCell ref="G359:G360"/>
    <mergeCell ref="H359:H360"/>
    <mergeCell ref="I359:I360"/>
    <mergeCell ref="K361:K362"/>
    <mergeCell ref="L361:L362"/>
    <mergeCell ref="M361:M362"/>
    <mergeCell ref="N361:N362"/>
    <mergeCell ref="F361:F362"/>
    <mergeCell ref="G361:G362"/>
    <mergeCell ref="H361:H362"/>
    <mergeCell ref="I361:I362"/>
    <mergeCell ref="J361:J362"/>
    <mergeCell ref="N367:N368"/>
    <mergeCell ref="C371:C372"/>
    <mergeCell ref="E371:E372"/>
    <mergeCell ref="F371:F372"/>
    <mergeCell ref="G371:G372"/>
    <mergeCell ref="H371:H372"/>
    <mergeCell ref="I371:I372"/>
    <mergeCell ref="J371:J372"/>
    <mergeCell ref="K371:K372"/>
    <mergeCell ref="L371:L372"/>
    <mergeCell ref="M371:M372"/>
    <mergeCell ref="N371:N372"/>
    <mergeCell ref="I367:I368"/>
    <mergeCell ref="J367:J368"/>
    <mergeCell ref="K367:K368"/>
    <mergeCell ref="L367:L368"/>
    <mergeCell ref="M367:M368"/>
    <mergeCell ref="I342:I343"/>
    <mergeCell ref="J342:J343"/>
    <mergeCell ref="K342:K343"/>
    <mergeCell ref="L342:L343"/>
    <mergeCell ref="M342:M343"/>
    <mergeCell ref="N342:N343"/>
    <mergeCell ref="F335:F336"/>
    <mergeCell ref="G335:G336"/>
    <mergeCell ref="H335:H336"/>
    <mergeCell ref="I335:I336"/>
    <mergeCell ref="J335:J336"/>
    <mergeCell ref="J359:J360"/>
    <mergeCell ref="K359:K360"/>
    <mergeCell ref="L359:L360"/>
    <mergeCell ref="M359:M360"/>
    <mergeCell ref="N359:N360"/>
    <mergeCell ref="N349:N350"/>
    <mergeCell ref="F353:F354"/>
    <mergeCell ref="G353:G354"/>
    <mergeCell ref="H353:H354"/>
    <mergeCell ref="I353:I354"/>
    <mergeCell ref="J353:J354"/>
    <mergeCell ref="K353:K354"/>
    <mergeCell ref="L353:L354"/>
    <mergeCell ref="M353:M354"/>
    <mergeCell ref="N353:N354"/>
    <mergeCell ref="I349:I350"/>
    <mergeCell ref="J349:J350"/>
    <mergeCell ref="K349:K350"/>
    <mergeCell ref="L349:L350"/>
    <mergeCell ref="M349:M350"/>
    <mergeCell ref="F349:F350"/>
    <mergeCell ref="M315:M316"/>
    <mergeCell ref="N315:N316"/>
    <mergeCell ref="F331:F332"/>
    <mergeCell ref="G331:G332"/>
    <mergeCell ref="H331:H332"/>
    <mergeCell ref="I331:I332"/>
    <mergeCell ref="J331:J332"/>
    <mergeCell ref="K331:K332"/>
    <mergeCell ref="L331:L332"/>
    <mergeCell ref="M331:M332"/>
    <mergeCell ref="N331:N332"/>
    <mergeCell ref="F315:F316"/>
    <mergeCell ref="G315:G316"/>
    <mergeCell ref="H315:H316"/>
    <mergeCell ref="I315:I316"/>
    <mergeCell ref="J315:J316"/>
    <mergeCell ref="K335:K336"/>
    <mergeCell ref="L335:L336"/>
    <mergeCell ref="M335:M336"/>
    <mergeCell ref="N335:N336"/>
    <mergeCell ref="N299:N300"/>
    <mergeCell ref="F307:F308"/>
    <mergeCell ref="G307:G308"/>
    <mergeCell ref="H307:H308"/>
    <mergeCell ref="I307:I308"/>
    <mergeCell ref="J307:J308"/>
    <mergeCell ref="K307:K308"/>
    <mergeCell ref="L307:L308"/>
    <mergeCell ref="M307:M308"/>
    <mergeCell ref="N307:N308"/>
    <mergeCell ref="L299:L300"/>
    <mergeCell ref="M299:M300"/>
    <mergeCell ref="N294:N295"/>
    <mergeCell ref="F296:F297"/>
    <mergeCell ref="G296:G297"/>
    <mergeCell ref="H296:H297"/>
    <mergeCell ref="I296:I297"/>
    <mergeCell ref="J296:J297"/>
    <mergeCell ref="K296:K297"/>
    <mergeCell ref="L296:L297"/>
    <mergeCell ref="M296:M297"/>
    <mergeCell ref="K299:K300"/>
    <mergeCell ref="I299:I300"/>
    <mergeCell ref="J299:J300"/>
    <mergeCell ref="G299:G300"/>
    <mergeCell ref="H299:H300"/>
    <mergeCell ref="F299:F300"/>
    <mergeCell ref="N283:N284"/>
    <mergeCell ref="C285:D286"/>
    <mergeCell ref="N287:N288"/>
    <mergeCell ref="F290:F291"/>
    <mergeCell ref="G290:G291"/>
    <mergeCell ref="H290:H291"/>
    <mergeCell ref="I290:I291"/>
    <mergeCell ref="J290:J291"/>
    <mergeCell ref="K290:K291"/>
    <mergeCell ref="L290:L291"/>
    <mergeCell ref="M290:M291"/>
    <mergeCell ref="N290:N291"/>
    <mergeCell ref="I287:I288"/>
    <mergeCell ref="J287:J288"/>
    <mergeCell ref="K287:K288"/>
    <mergeCell ref="L287:L288"/>
    <mergeCell ref="M287:M288"/>
    <mergeCell ref="F287:F288"/>
    <mergeCell ref="G287:G288"/>
    <mergeCell ref="H287:H288"/>
    <mergeCell ref="F285:F286"/>
    <mergeCell ref="G285:G286"/>
    <mergeCell ref="H285:H286"/>
    <mergeCell ref="I285:I286"/>
    <mergeCell ref="J285:J286"/>
    <mergeCell ref="K285:K286"/>
    <mergeCell ref="E283:E284"/>
    <mergeCell ref="E285:E286"/>
    <mergeCell ref="E287:E288"/>
    <mergeCell ref="L285:L286"/>
    <mergeCell ref="M285:M286"/>
    <mergeCell ref="N285:N286"/>
    <mergeCell ref="N273:N274"/>
    <mergeCell ref="F275:F276"/>
    <mergeCell ref="G275:G276"/>
    <mergeCell ref="H275:H276"/>
    <mergeCell ref="I275:I276"/>
    <mergeCell ref="J275:J276"/>
    <mergeCell ref="K275:K276"/>
    <mergeCell ref="L275:L276"/>
    <mergeCell ref="M275:M276"/>
    <mergeCell ref="N275:N276"/>
    <mergeCell ref="I273:I274"/>
    <mergeCell ref="J273:J274"/>
    <mergeCell ref="K273:K274"/>
    <mergeCell ref="L273:L274"/>
    <mergeCell ref="M273:M274"/>
    <mergeCell ref="F273:F274"/>
    <mergeCell ref="G273:G274"/>
    <mergeCell ref="H273:H274"/>
    <mergeCell ref="M235:M236"/>
    <mergeCell ref="N235:N236"/>
    <mergeCell ref="I233:I234"/>
    <mergeCell ref="J233:J234"/>
    <mergeCell ref="K233:K234"/>
    <mergeCell ref="L233:L234"/>
    <mergeCell ref="M233:M234"/>
    <mergeCell ref="F233:F234"/>
    <mergeCell ref="L263:L264"/>
    <mergeCell ref="M263:M264"/>
    <mergeCell ref="N263:N264"/>
    <mergeCell ref="J271:J272"/>
    <mergeCell ref="K271:K272"/>
    <mergeCell ref="L271:L272"/>
    <mergeCell ref="M271:M272"/>
    <mergeCell ref="N271:N272"/>
    <mergeCell ref="F263:F264"/>
    <mergeCell ref="G263:G264"/>
    <mergeCell ref="H263:H264"/>
    <mergeCell ref="I263:I264"/>
    <mergeCell ref="J263:J264"/>
    <mergeCell ref="N248:N249"/>
    <mergeCell ref="I248:I249"/>
    <mergeCell ref="J248:J249"/>
    <mergeCell ref="K248:K249"/>
    <mergeCell ref="L248:L249"/>
    <mergeCell ref="M248:M249"/>
    <mergeCell ref="F248:F249"/>
    <mergeCell ref="G248:G249"/>
    <mergeCell ref="H248:H249"/>
    <mergeCell ref="G238:G239"/>
    <mergeCell ref="H238:H239"/>
    <mergeCell ref="M220:M221"/>
    <mergeCell ref="N220:N221"/>
    <mergeCell ref="F224:F225"/>
    <mergeCell ref="G224:G225"/>
    <mergeCell ref="H224:H225"/>
    <mergeCell ref="I224:I225"/>
    <mergeCell ref="J224:J225"/>
    <mergeCell ref="K224:K225"/>
    <mergeCell ref="L224:L225"/>
    <mergeCell ref="N238:N239"/>
    <mergeCell ref="F242:F243"/>
    <mergeCell ref="G242:G243"/>
    <mergeCell ref="H242:H243"/>
    <mergeCell ref="I242:I243"/>
    <mergeCell ref="J242:J243"/>
    <mergeCell ref="K242:K243"/>
    <mergeCell ref="L242:L243"/>
    <mergeCell ref="M242:M243"/>
    <mergeCell ref="N242:N243"/>
    <mergeCell ref="I238:I239"/>
    <mergeCell ref="J238:J239"/>
    <mergeCell ref="K238:K239"/>
    <mergeCell ref="L238:L239"/>
    <mergeCell ref="M238:M239"/>
    <mergeCell ref="F238:F239"/>
    <mergeCell ref="N233:N234"/>
    <mergeCell ref="F235:F236"/>
    <mergeCell ref="G235:G236"/>
    <mergeCell ref="H235:H236"/>
    <mergeCell ref="I235:I236"/>
    <mergeCell ref="J235:J236"/>
    <mergeCell ref="K235:K236"/>
    <mergeCell ref="N229:N230"/>
    <mergeCell ref="F231:F232"/>
    <mergeCell ref="G231:G232"/>
    <mergeCell ref="H231:H232"/>
    <mergeCell ref="I231:I232"/>
    <mergeCell ref="J231:J232"/>
    <mergeCell ref="K231:K232"/>
    <mergeCell ref="L231:L232"/>
    <mergeCell ref="M231:M232"/>
    <mergeCell ref="N231:N232"/>
    <mergeCell ref="I229:I230"/>
    <mergeCell ref="J229:J230"/>
    <mergeCell ref="K229:K230"/>
    <mergeCell ref="L229:L230"/>
    <mergeCell ref="M229:M230"/>
    <mergeCell ref="F229:F230"/>
    <mergeCell ref="G229:G230"/>
    <mergeCell ref="H229:H230"/>
    <mergeCell ref="M224:M225"/>
    <mergeCell ref="N224:N225"/>
    <mergeCell ref="F220:F221"/>
    <mergeCell ref="G220:G221"/>
    <mergeCell ref="H220:H221"/>
    <mergeCell ref="I220:I221"/>
    <mergeCell ref="J220:J221"/>
    <mergeCell ref="J181:J182"/>
    <mergeCell ref="N201:N202"/>
    <mergeCell ref="L181:L182"/>
    <mergeCell ref="M181:M182"/>
    <mergeCell ref="N181:N182"/>
    <mergeCell ref="N208:N209"/>
    <mergeCell ref="F218:F219"/>
    <mergeCell ref="G218:G219"/>
    <mergeCell ref="H218:H219"/>
    <mergeCell ref="I218:I219"/>
    <mergeCell ref="J218:J219"/>
    <mergeCell ref="K218:K219"/>
    <mergeCell ref="L218:L219"/>
    <mergeCell ref="M218:M219"/>
    <mergeCell ref="N218:N219"/>
    <mergeCell ref="I208:I209"/>
    <mergeCell ref="J208:J209"/>
    <mergeCell ref="K208:K209"/>
    <mergeCell ref="L208:L209"/>
    <mergeCell ref="M208:M209"/>
    <mergeCell ref="F208:F209"/>
    <mergeCell ref="G208:G209"/>
    <mergeCell ref="H208:H209"/>
    <mergeCell ref="L203:L204"/>
    <mergeCell ref="M203:M204"/>
    <mergeCell ref="N203:N204"/>
    <mergeCell ref="F201:F202"/>
    <mergeCell ref="G201:G202"/>
    <mergeCell ref="L201:L202"/>
    <mergeCell ref="M201:M202"/>
    <mergeCell ref="G203:G204"/>
    <mergeCell ref="H203:H204"/>
    <mergeCell ref="N164:N165"/>
    <mergeCell ref="F166:F167"/>
    <mergeCell ref="G166:G167"/>
    <mergeCell ref="H166:H167"/>
    <mergeCell ref="I166:I167"/>
    <mergeCell ref="J166:J167"/>
    <mergeCell ref="K166:K167"/>
    <mergeCell ref="L166:L167"/>
    <mergeCell ref="M166:M167"/>
    <mergeCell ref="N166:N167"/>
    <mergeCell ref="I164:I165"/>
    <mergeCell ref="J164:J165"/>
    <mergeCell ref="K164:K165"/>
    <mergeCell ref="L164:L165"/>
    <mergeCell ref="M164:M165"/>
    <mergeCell ref="F164:F165"/>
    <mergeCell ref="G164:G165"/>
    <mergeCell ref="H164:H165"/>
    <mergeCell ref="I203:I204"/>
    <mergeCell ref="J203:J204"/>
    <mergeCell ref="K203:K204"/>
    <mergeCell ref="K181:K182"/>
    <mergeCell ref="N160:N161"/>
    <mergeCell ref="F158:F159"/>
    <mergeCell ref="G158:G159"/>
    <mergeCell ref="H158:H159"/>
    <mergeCell ref="I158:I159"/>
    <mergeCell ref="J158:J159"/>
    <mergeCell ref="I154:I155"/>
    <mergeCell ref="J154:J155"/>
    <mergeCell ref="K154:K155"/>
    <mergeCell ref="L154:L155"/>
    <mergeCell ref="M154:M155"/>
    <mergeCell ref="N154:N155"/>
    <mergeCell ref="I149:I150"/>
    <mergeCell ref="J149:J150"/>
    <mergeCell ref="K149:K150"/>
    <mergeCell ref="L149:L150"/>
    <mergeCell ref="M149:M150"/>
    <mergeCell ref="N149:N150"/>
    <mergeCell ref="F154:F155"/>
    <mergeCell ref="G154:G155"/>
    <mergeCell ref="H154:H155"/>
    <mergeCell ref="K158:K159"/>
    <mergeCell ref="L158:L159"/>
    <mergeCell ref="M158:M159"/>
    <mergeCell ref="N158:N159"/>
    <mergeCell ref="F160:F161"/>
    <mergeCell ref="G160:G161"/>
    <mergeCell ref="H160:H161"/>
    <mergeCell ref="I160:I161"/>
    <mergeCell ref="J160:J161"/>
    <mergeCell ref="F149:F150"/>
    <mergeCell ref="G149:G150"/>
    <mergeCell ref="N143:N144"/>
    <mergeCell ref="F147:F148"/>
    <mergeCell ref="G147:G148"/>
    <mergeCell ref="H147:H148"/>
    <mergeCell ref="I147:I148"/>
    <mergeCell ref="J147:J148"/>
    <mergeCell ref="K147:K148"/>
    <mergeCell ref="L147:L148"/>
    <mergeCell ref="M147:M148"/>
    <mergeCell ref="N147:N148"/>
    <mergeCell ref="I143:I144"/>
    <mergeCell ref="J143:J144"/>
    <mergeCell ref="K143:K144"/>
    <mergeCell ref="L143:L144"/>
    <mergeCell ref="M143:M144"/>
    <mergeCell ref="F143:F144"/>
    <mergeCell ref="G143:G144"/>
    <mergeCell ref="H143:H144"/>
    <mergeCell ref="N139:N140"/>
    <mergeCell ref="F141:F142"/>
    <mergeCell ref="G141:G142"/>
    <mergeCell ref="H141:H142"/>
    <mergeCell ref="I141:I142"/>
    <mergeCell ref="J141:J142"/>
    <mergeCell ref="K141:K142"/>
    <mergeCell ref="L141:L142"/>
    <mergeCell ref="M141:M142"/>
    <mergeCell ref="N141:N142"/>
    <mergeCell ref="I139:I140"/>
    <mergeCell ref="J139:J140"/>
    <mergeCell ref="K139:K140"/>
    <mergeCell ref="L139:L140"/>
    <mergeCell ref="M139:M140"/>
    <mergeCell ref="F139:F140"/>
    <mergeCell ref="G139:G140"/>
    <mergeCell ref="H139:H140"/>
    <mergeCell ref="M121:M122"/>
    <mergeCell ref="N121:N122"/>
    <mergeCell ref="L104:L105"/>
    <mergeCell ref="M104:M105"/>
    <mergeCell ref="F104:F105"/>
    <mergeCell ref="G104:G105"/>
    <mergeCell ref="H104:H105"/>
    <mergeCell ref="J108:J109"/>
    <mergeCell ref="K108:K109"/>
    <mergeCell ref="L108:L109"/>
    <mergeCell ref="M108:M109"/>
    <mergeCell ref="F108:F109"/>
    <mergeCell ref="G108:G109"/>
    <mergeCell ref="H108:H109"/>
    <mergeCell ref="N119:N120"/>
    <mergeCell ref="I119:I120"/>
    <mergeCell ref="J119:J120"/>
    <mergeCell ref="K119:K120"/>
    <mergeCell ref="L119:L120"/>
    <mergeCell ref="M119:M120"/>
    <mergeCell ref="F119:F120"/>
    <mergeCell ref="G119:G120"/>
    <mergeCell ref="I104:I105"/>
    <mergeCell ref="J104:J105"/>
    <mergeCell ref="K104:K105"/>
    <mergeCell ref="N53:N54"/>
    <mergeCell ref="M87:M88"/>
    <mergeCell ref="E87:E88"/>
    <mergeCell ref="F87:F88"/>
    <mergeCell ref="G87:G88"/>
    <mergeCell ref="H87:H88"/>
    <mergeCell ref="I95:I96"/>
    <mergeCell ref="J95:J96"/>
    <mergeCell ref="K95:K96"/>
    <mergeCell ref="K117:K118"/>
    <mergeCell ref="L117:L118"/>
    <mergeCell ref="M117:M118"/>
    <mergeCell ref="N117:N118"/>
    <mergeCell ref="N104:N105"/>
    <mergeCell ref="N108:N109"/>
    <mergeCell ref="F13:F14"/>
    <mergeCell ref="G13:G14"/>
    <mergeCell ref="H13:H14"/>
    <mergeCell ref="I13:I14"/>
    <mergeCell ref="K13:K14"/>
    <mergeCell ref="L13:L14"/>
    <mergeCell ref="M13:M14"/>
    <mergeCell ref="N13:N14"/>
    <mergeCell ref="F20:F21"/>
    <mergeCell ref="G20:G21"/>
    <mergeCell ref="H20:H21"/>
    <mergeCell ref="I108:I109"/>
    <mergeCell ref="M56:M57"/>
    <mergeCell ref="N56:N57"/>
    <mergeCell ref="F67:F68"/>
    <mergeCell ref="N98:N99"/>
    <mergeCell ref="G67:G68"/>
    <mergeCell ref="M100:M101"/>
    <mergeCell ref="N100:N101"/>
    <mergeCell ref="I98:I99"/>
    <mergeCell ref="J98:J99"/>
    <mergeCell ref="K98:K99"/>
    <mergeCell ref="L98:L99"/>
    <mergeCell ref="M98:M99"/>
    <mergeCell ref="E98:E99"/>
    <mergeCell ref="F98:F99"/>
    <mergeCell ref="G98:G99"/>
    <mergeCell ref="H98:H99"/>
    <mergeCell ref="G95:G96"/>
    <mergeCell ref="H95:H96"/>
    <mergeCell ref="H67:H68"/>
    <mergeCell ref="I67:I68"/>
    <mergeCell ref="J67:J68"/>
    <mergeCell ref="K67:K68"/>
    <mergeCell ref="L67:L68"/>
    <mergeCell ref="M67:M68"/>
    <mergeCell ref="N67:N68"/>
    <mergeCell ref="N87:N88"/>
    <mergeCell ref="E95:E96"/>
    <mergeCell ref="F95:F96"/>
    <mergeCell ref="I87:I88"/>
    <mergeCell ref="J87:J88"/>
    <mergeCell ref="K87:K88"/>
    <mergeCell ref="L87:L88"/>
    <mergeCell ref="I20:I21"/>
    <mergeCell ref="J20:J21"/>
    <mergeCell ref="K20:K21"/>
    <mergeCell ref="L20:L21"/>
    <mergeCell ref="M20:M21"/>
    <mergeCell ref="F56:F57"/>
    <mergeCell ref="C44:D44"/>
    <mergeCell ref="C37:D37"/>
    <mergeCell ref="C38:D38"/>
    <mergeCell ref="C41:D41"/>
    <mergeCell ref="C42:D42"/>
    <mergeCell ref="C43:D43"/>
    <mergeCell ref="E53:E54"/>
    <mergeCell ref="E20:E21"/>
    <mergeCell ref="L56:L57"/>
    <mergeCell ref="F53:F54"/>
    <mergeCell ref="G53:G54"/>
    <mergeCell ref="H53:H54"/>
    <mergeCell ref="I53:I54"/>
    <mergeCell ref="J53:J54"/>
    <mergeCell ref="K53:K54"/>
    <mergeCell ref="L53:L54"/>
    <mergeCell ref="M53:M54"/>
    <mergeCell ref="J56:J57"/>
    <mergeCell ref="K56:K57"/>
    <mergeCell ref="H56:H57"/>
    <mergeCell ref="I56:I57"/>
    <mergeCell ref="A411:B411"/>
    <mergeCell ref="A403:B403"/>
    <mergeCell ref="A396:B396"/>
    <mergeCell ref="A397:B397"/>
    <mergeCell ref="A398:B398"/>
    <mergeCell ref="A399:B399"/>
    <mergeCell ref="A400:B400"/>
    <mergeCell ref="A393:B393"/>
    <mergeCell ref="A383:B383"/>
    <mergeCell ref="A375:B376"/>
    <mergeCell ref="A377:B377"/>
    <mergeCell ref="A378:B378"/>
    <mergeCell ref="A371:B371"/>
    <mergeCell ref="A372:B372"/>
    <mergeCell ref="A373:B373"/>
    <mergeCell ref="A374:B374"/>
    <mergeCell ref="A369:B369"/>
    <mergeCell ref="A404:B404"/>
    <mergeCell ref="A405:B405"/>
    <mergeCell ref="A406:B406"/>
    <mergeCell ref="A401:B401"/>
    <mergeCell ref="A402:B402"/>
    <mergeCell ref="A370:B370"/>
    <mergeCell ref="C92:D92"/>
    <mergeCell ref="C93:D93"/>
    <mergeCell ref="C94:D94"/>
    <mergeCell ref="C95:D96"/>
    <mergeCell ref="A390:B390"/>
    <mergeCell ref="A391:B391"/>
    <mergeCell ref="A384:B384"/>
    <mergeCell ref="A385:B385"/>
    <mergeCell ref="A386:B386"/>
    <mergeCell ref="A387:B387"/>
    <mergeCell ref="A379:B379"/>
    <mergeCell ref="A380:B380"/>
    <mergeCell ref="A381:B381"/>
    <mergeCell ref="A382:B382"/>
    <mergeCell ref="L95:L96"/>
    <mergeCell ref="M95:M96"/>
    <mergeCell ref="N95:N96"/>
    <mergeCell ref="K315:K316"/>
    <mergeCell ref="L315:L316"/>
    <mergeCell ref="F342:F343"/>
    <mergeCell ref="G342:G343"/>
    <mergeCell ref="H342:H343"/>
    <mergeCell ref="A357:B357"/>
    <mergeCell ref="A351:B351"/>
    <mergeCell ref="A352:B352"/>
    <mergeCell ref="A353:B354"/>
    <mergeCell ref="A355:B355"/>
    <mergeCell ref="A356:B356"/>
    <mergeCell ref="A348:B348"/>
    <mergeCell ref="A307:B308"/>
    <mergeCell ref="A309:B309"/>
    <mergeCell ref="A310:B310"/>
    <mergeCell ref="L123:L124"/>
    <mergeCell ref="M123:M124"/>
    <mergeCell ref="N123:N124"/>
    <mergeCell ref="A388:B389"/>
    <mergeCell ref="A346:B346"/>
    <mergeCell ref="A347:B347"/>
    <mergeCell ref="A344:B344"/>
    <mergeCell ref="A345:B345"/>
    <mergeCell ref="A339:B339"/>
    <mergeCell ref="A340:B340"/>
    <mergeCell ref="C97:D97"/>
    <mergeCell ref="C98:D99"/>
    <mergeCell ref="C100:D101"/>
    <mergeCell ref="F100:F101"/>
    <mergeCell ref="G100:G101"/>
    <mergeCell ref="H100:H101"/>
    <mergeCell ref="I100:I101"/>
    <mergeCell ref="J100:J101"/>
    <mergeCell ref="K100:K101"/>
    <mergeCell ref="L100:L101"/>
    <mergeCell ref="F121:F122"/>
    <mergeCell ref="G121:G122"/>
    <mergeCell ref="H121:H122"/>
    <mergeCell ref="I121:I122"/>
    <mergeCell ref="J121:J122"/>
    <mergeCell ref="K121:K122"/>
    <mergeCell ref="L121:L122"/>
    <mergeCell ref="K220:K221"/>
    <mergeCell ref="L220:L221"/>
    <mergeCell ref="L235:L236"/>
    <mergeCell ref="A329:B329"/>
    <mergeCell ref="A330:B330"/>
    <mergeCell ref="A324:B324"/>
    <mergeCell ref="A417:B417"/>
    <mergeCell ref="A315:B316"/>
    <mergeCell ref="A317:B317"/>
    <mergeCell ref="A318:B318"/>
    <mergeCell ref="A331:B332"/>
    <mergeCell ref="A333:B333"/>
    <mergeCell ref="A334:B334"/>
    <mergeCell ref="A335:B336"/>
    <mergeCell ref="A337:B337"/>
    <mergeCell ref="A338:B338"/>
    <mergeCell ref="A415:B415"/>
    <mergeCell ref="A416:B416"/>
    <mergeCell ref="A412:B412"/>
    <mergeCell ref="A413:B413"/>
    <mergeCell ref="A414:B414"/>
    <mergeCell ref="A407:B407"/>
    <mergeCell ref="A408:B408"/>
    <mergeCell ref="A409:B409"/>
    <mergeCell ref="A410:B410"/>
    <mergeCell ref="A394:B394"/>
    <mergeCell ref="A395:B395"/>
    <mergeCell ref="A392:B392"/>
    <mergeCell ref="A325:B325"/>
    <mergeCell ref="A326:B326"/>
    <mergeCell ref="A327:B327"/>
    <mergeCell ref="A328:B328"/>
    <mergeCell ref="A341:B341"/>
    <mergeCell ref="A342:B343"/>
    <mergeCell ref="A366:B366"/>
    <mergeCell ref="A367:B368"/>
    <mergeCell ref="A365:B365"/>
    <mergeCell ref="A363:B363"/>
    <mergeCell ref="A364:B364"/>
    <mergeCell ref="C361:C362"/>
    <mergeCell ref="A358:B358"/>
    <mergeCell ref="A361:B362"/>
    <mergeCell ref="A359:B360"/>
    <mergeCell ref="C365:D365"/>
    <mergeCell ref="C366:D366"/>
    <mergeCell ref="C369:D369"/>
    <mergeCell ref="C370:D370"/>
    <mergeCell ref="C359:C360"/>
    <mergeCell ref="C347:D347"/>
    <mergeCell ref="A349:B350"/>
    <mergeCell ref="C318:D318"/>
    <mergeCell ref="C319:D319"/>
    <mergeCell ref="C320:D320"/>
    <mergeCell ref="A319:B319"/>
    <mergeCell ref="A320:B320"/>
    <mergeCell ref="A321:B321"/>
    <mergeCell ref="A322:B322"/>
    <mergeCell ref="A323:B323"/>
    <mergeCell ref="C325:D325"/>
    <mergeCell ref="C326:D326"/>
    <mergeCell ref="C327:D327"/>
    <mergeCell ref="C341:D341"/>
    <mergeCell ref="C367:C368"/>
    <mergeCell ref="C357:D357"/>
    <mergeCell ref="C358:D358"/>
    <mergeCell ref="C363:D363"/>
    <mergeCell ref="A311:B311"/>
    <mergeCell ref="C315:D316"/>
    <mergeCell ref="C321:D321"/>
    <mergeCell ref="C322:D322"/>
    <mergeCell ref="C323:D323"/>
    <mergeCell ref="A312:B312"/>
    <mergeCell ref="A313:B313"/>
    <mergeCell ref="A314:B314"/>
    <mergeCell ref="C311:D311"/>
    <mergeCell ref="C312:D312"/>
    <mergeCell ref="C313:D313"/>
    <mergeCell ref="C314:D314"/>
    <mergeCell ref="C317:D317"/>
    <mergeCell ref="C324:D324"/>
    <mergeCell ref="A274:B274"/>
    <mergeCell ref="A275:B276"/>
    <mergeCell ref="A271:B271"/>
    <mergeCell ref="A300:B300"/>
    <mergeCell ref="A301:B301"/>
    <mergeCell ref="A297:B297"/>
    <mergeCell ref="A298:B298"/>
    <mergeCell ref="A299:B299"/>
    <mergeCell ref="A293:B293"/>
    <mergeCell ref="A294:B295"/>
    <mergeCell ref="A296:B296"/>
    <mergeCell ref="A292:B292"/>
    <mergeCell ref="A277:B277"/>
    <mergeCell ref="A278:B278"/>
    <mergeCell ref="A279:B279"/>
    <mergeCell ref="A280:B280"/>
    <mergeCell ref="A281:B281"/>
    <mergeCell ref="A289:B289"/>
    <mergeCell ref="A290:B291"/>
    <mergeCell ref="A285:B285"/>
    <mergeCell ref="A286:B286"/>
    <mergeCell ref="A287:B288"/>
    <mergeCell ref="A282:B282"/>
    <mergeCell ref="A283:B283"/>
    <mergeCell ref="A284:B284"/>
    <mergeCell ref="A302:B302"/>
    <mergeCell ref="A303:B303"/>
    <mergeCell ref="A304:B304"/>
    <mergeCell ref="A305:B305"/>
    <mergeCell ref="A306:B306"/>
    <mergeCell ref="C303:D303"/>
    <mergeCell ref="A233:B234"/>
    <mergeCell ref="A227:B227"/>
    <mergeCell ref="A228:B228"/>
    <mergeCell ref="A272:B272"/>
    <mergeCell ref="A273:B273"/>
    <mergeCell ref="A268:B268"/>
    <mergeCell ref="A269:B269"/>
    <mergeCell ref="A270:B270"/>
    <mergeCell ref="A265:B265"/>
    <mergeCell ref="A266:B266"/>
    <mergeCell ref="A267:B267"/>
    <mergeCell ref="A259:B259"/>
    <mergeCell ref="A260:B260"/>
    <mergeCell ref="A261:B261"/>
    <mergeCell ref="A262:B262"/>
    <mergeCell ref="A263:B264"/>
    <mergeCell ref="A256:B256"/>
    <mergeCell ref="A257:B257"/>
    <mergeCell ref="A251:B251"/>
    <mergeCell ref="A252:B252"/>
    <mergeCell ref="A253:B253"/>
    <mergeCell ref="A254:B254"/>
    <mergeCell ref="A255:B255"/>
    <mergeCell ref="A248:B249"/>
    <mergeCell ref="A250:B250"/>
    <mergeCell ref="A210:B210"/>
    <mergeCell ref="A211:B211"/>
    <mergeCell ref="A212:B212"/>
    <mergeCell ref="A213:B213"/>
    <mergeCell ref="A214:B214"/>
    <mergeCell ref="A207:B207"/>
    <mergeCell ref="A208:B208"/>
    <mergeCell ref="A198:B198"/>
    <mergeCell ref="A199:B199"/>
    <mergeCell ref="A200:B200"/>
    <mergeCell ref="A244:B244"/>
    <mergeCell ref="A245:B245"/>
    <mergeCell ref="A246:B246"/>
    <mergeCell ref="A247:B247"/>
    <mergeCell ref="A240:B240"/>
    <mergeCell ref="A241:B241"/>
    <mergeCell ref="A242:B243"/>
    <mergeCell ref="A229:B230"/>
    <mergeCell ref="A223:B223"/>
    <mergeCell ref="A224:B225"/>
    <mergeCell ref="A226:B226"/>
    <mergeCell ref="A220:B221"/>
    <mergeCell ref="A222:B222"/>
    <mergeCell ref="A215:B215"/>
    <mergeCell ref="A216:B216"/>
    <mergeCell ref="A217:B217"/>
    <mergeCell ref="A218:B219"/>
    <mergeCell ref="A235:B236"/>
    <mergeCell ref="A237:B237"/>
    <mergeCell ref="A238:B239"/>
    <mergeCell ref="A231:B232"/>
    <mergeCell ref="A196:B196"/>
    <mergeCell ref="A197:B197"/>
    <mergeCell ref="C185:D185"/>
    <mergeCell ref="C186:D186"/>
    <mergeCell ref="C187:D187"/>
    <mergeCell ref="C188:D188"/>
    <mergeCell ref="C189:D189"/>
    <mergeCell ref="C190:D190"/>
    <mergeCell ref="A209:B209"/>
    <mergeCell ref="A204:B204"/>
    <mergeCell ref="A205:B205"/>
    <mergeCell ref="A206:B206"/>
    <mergeCell ref="A201:B201"/>
    <mergeCell ref="A202:B202"/>
    <mergeCell ref="A203:B203"/>
    <mergeCell ref="C201:D202"/>
    <mergeCell ref="C208:D209"/>
    <mergeCell ref="C206:D206"/>
    <mergeCell ref="C207:D207"/>
    <mergeCell ref="C203:D204"/>
    <mergeCell ref="C199:D199"/>
    <mergeCell ref="C200:D200"/>
    <mergeCell ref="A188:B188"/>
    <mergeCell ref="A189:B189"/>
    <mergeCell ref="A190:B190"/>
    <mergeCell ref="A191:B191"/>
    <mergeCell ref="A192:B192"/>
    <mergeCell ref="A185:B185"/>
    <mergeCell ref="A186:B186"/>
    <mergeCell ref="A187:B187"/>
    <mergeCell ref="A183:B183"/>
    <mergeCell ref="A184:B184"/>
    <mergeCell ref="A178:B178"/>
    <mergeCell ref="A179:B179"/>
    <mergeCell ref="A180:B180"/>
    <mergeCell ref="A181:B182"/>
    <mergeCell ref="A193:B193"/>
    <mergeCell ref="A194:B194"/>
    <mergeCell ref="A195:B195"/>
    <mergeCell ref="C180:D180"/>
    <mergeCell ref="C183:D183"/>
    <mergeCell ref="C184:D184"/>
    <mergeCell ref="C173:D173"/>
    <mergeCell ref="C174:D174"/>
    <mergeCell ref="C175:D175"/>
    <mergeCell ref="C176:D176"/>
    <mergeCell ref="C177:D177"/>
    <mergeCell ref="C178:D178"/>
    <mergeCell ref="C179:D179"/>
    <mergeCell ref="C164:D165"/>
    <mergeCell ref="A168:B168"/>
    <mergeCell ref="A169:B169"/>
    <mergeCell ref="A170:B170"/>
    <mergeCell ref="A171:B171"/>
    <mergeCell ref="A177:B177"/>
    <mergeCell ref="A172:B172"/>
    <mergeCell ref="A173:B173"/>
    <mergeCell ref="A174:B174"/>
    <mergeCell ref="A175:B175"/>
    <mergeCell ref="A176:B176"/>
    <mergeCell ref="C169:D169"/>
    <mergeCell ref="C170:D170"/>
    <mergeCell ref="C171:D171"/>
    <mergeCell ref="C172:D172"/>
    <mergeCell ref="C163:D163"/>
    <mergeCell ref="C168:D168"/>
    <mergeCell ref="A151:B151"/>
    <mergeCell ref="A152:B152"/>
    <mergeCell ref="A153:B153"/>
    <mergeCell ref="A154:B155"/>
    <mergeCell ref="A147:B147"/>
    <mergeCell ref="A148:B148"/>
    <mergeCell ref="A149:B150"/>
    <mergeCell ref="A143:B144"/>
    <mergeCell ref="A145:B145"/>
    <mergeCell ref="A146:B146"/>
    <mergeCell ref="A140:B140"/>
    <mergeCell ref="A141:B141"/>
    <mergeCell ref="A142:B142"/>
    <mergeCell ref="A135:B135"/>
    <mergeCell ref="A136:B136"/>
    <mergeCell ref="A137:B137"/>
    <mergeCell ref="A138:B138"/>
    <mergeCell ref="A139:B139"/>
    <mergeCell ref="D139:D140"/>
    <mergeCell ref="C147:D148"/>
    <mergeCell ref="A164:B164"/>
    <mergeCell ref="A165:B165"/>
    <mergeCell ref="A166:B167"/>
    <mergeCell ref="A160:B161"/>
    <mergeCell ref="A162:B162"/>
    <mergeCell ref="A163:B163"/>
    <mergeCell ref="A156:B156"/>
    <mergeCell ref="A157:B157"/>
    <mergeCell ref="A158:B158"/>
    <mergeCell ref="A159:B159"/>
    <mergeCell ref="A120:B120"/>
    <mergeCell ref="A117:B117"/>
    <mergeCell ref="A118:B118"/>
    <mergeCell ref="A119:B119"/>
    <mergeCell ref="A115:B115"/>
    <mergeCell ref="A116:B116"/>
    <mergeCell ref="A123:B124"/>
    <mergeCell ref="A125:B125"/>
    <mergeCell ref="C125:D125"/>
    <mergeCell ref="C126:D126"/>
    <mergeCell ref="C127:D127"/>
    <mergeCell ref="C128:D128"/>
    <mergeCell ref="C129:D129"/>
    <mergeCell ref="A121:B121"/>
    <mergeCell ref="A122:B122"/>
    <mergeCell ref="C123:D124"/>
    <mergeCell ref="A133:B134"/>
    <mergeCell ref="A127:B127"/>
    <mergeCell ref="A128:B128"/>
    <mergeCell ref="A129:B129"/>
    <mergeCell ref="A130:B130"/>
    <mergeCell ref="A131:B132"/>
    <mergeCell ref="C130:D130"/>
    <mergeCell ref="A126:B126"/>
    <mergeCell ref="C131:D132"/>
    <mergeCell ref="C133:D134"/>
    <mergeCell ref="A110:B110"/>
    <mergeCell ref="A111:B111"/>
    <mergeCell ref="A112:B112"/>
    <mergeCell ref="A113:B113"/>
    <mergeCell ref="A114:B114"/>
    <mergeCell ref="A106:B106"/>
    <mergeCell ref="A107:B107"/>
    <mergeCell ref="A108:B109"/>
    <mergeCell ref="A102:B102"/>
    <mergeCell ref="A103:B103"/>
    <mergeCell ref="A104:B105"/>
    <mergeCell ref="A98:B98"/>
    <mergeCell ref="A99:B99"/>
    <mergeCell ref="A100:B101"/>
    <mergeCell ref="A90:B90"/>
    <mergeCell ref="A91:B91"/>
    <mergeCell ref="A92:B92"/>
    <mergeCell ref="A93:B93"/>
    <mergeCell ref="A94:B94"/>
    <mergeCell ref="A95:B96"/>
    <mergeCell ref="A97:B97"/>
    <mergeCell ref="A86:B86"/>
    <mergeCell ref="A87:B88"/>
    <mergeCell ref="A89:B89"/>
    <mergeCell ref="A83:B83"/>
    <mergeCell ref="A84:B84"/>
    <mergeCell ref="A85:B85"/>
    <mergeCell ref="A80:B80"/>
    <mergeCell ref="A81:B81"/>
    <mergeCell ref="A82:B82"/>
    <mergeCell ref="A79:B79"/>
    <mergeCell ref="A77:B77"/>
    <mergeCell ref="A78:B78"/>
    <mergeCell ref="C83:D83"/>
    <mergeCell ref="C84:D84"/>
    <mergeCell ref="C85:D85"/>
    <mergeCell ref="C86:D86"/>
    <mergeCell ref="C89:D89"/>
    <mergeCell ref="C64:D64"/>
    <mergeCell ref="C59:D59"/>
    <mergeCell ref="C60:D60"/>
    <mergeCell ref="C61:D61"/>
    <mergeCell ref="A74:B74"/>
    <mergeCell ref="A75:B75"/>
    <mergeCell ref="A76:B76"/>
    <mergeCell ref="C67:C68"/>
    <mergeCell ref="E67:E68"/>
    <mergeCell ref="A44:B44"/>
    <mergeCell ref="A45:B45"/>
    <mergeCell ref="A69:B69"/>
    <mergeCell ref="A70:B70"/>
    <mergeCell ref="A71:B71"/>
    <mergeCell ref="A72:B72"/>
    <mergeCell ref="A73:B73"/>
    <mergeCell ref="A67:B68"/>
    <mergeCell ref="A63:B63"/>
    <mergeCell ref="A64:B64"/>
    <mergeCell ref="A65:B65"/>
    <mergeCell ref="A66:B66"/>
    <mergeCell ref="A58:B58"/>
    <mergeCell ref="A59:B59"/>
    <mergeCell ref="A60:B60"/>
    <mergeCell ref="A61:B61"/>
    <mergeCell ref="A62:B62"/>
    <mergeCell ref="E56:E57"/>
    <mergeCell ref="C51:D51"/>
    <mergeCell ref="C52:D52"/>
    <mergeCell ref="C65:D65"/>
    <mergeCell ref="C66:D66"/>
    <mergeCell ref="C62:D62"/>
    <mergeCell ref="A39:B39"/>
    <mergeCell ref="A40:B40"/>
    <mergeCell ref="A41:B41"/>
    <mergeCell ref="A42:B42"/>
    <mergeCell ref="A43:B43"/>
    <mergeCell ref="C45:D45"/>
    <mergeCell ref="C46:D46"/>
    <mergeCell ref="C47:D47"/>
    <mergeCell ref="C48:D48"/>
    <mergeCell ref="C49:D49"/>
    <mergeCell ref="C55:D55"/>
    <mergeCell ref="C58:D58"/>
    <mergeCell ref="C56:D57"/>
    <mergeCell ref="C53:D54"/>
    <mergeCell ref="C39:D39"/>
    <mergeCell ref="C40:D40"/>
    <mergeCell ref="A55:B55"/>
    <mergeCell ref="A56:B56"/>
    <mergeCell ref="A57:B57"/>
    <mergeCell ref="A46:B46"/>
    <mergeCell ref="A47:B47"/>
    <mergeCell ref="A48:B48"/>
    <mergeCell ref="A49:B49"/>
    <mergeCell ref="A53:B54"/>
    <mergeCell ref="C50:D50"/>
    <mergeCell ref="A34:B34"/>
    <mergeCell ref="A35:B35"/>
    <mergeCell ref="A36:B36"/>
    <mergeCell ref="A37:B37"/>
    <mergeCell ref="A38:B38"/>
    <mergeCell ref="A26:B26"/>
    <mergeCell ref="A27:B27"/>
    <mergeCell ref="A28:B28"/>
    <mergeCell ref="A29:B29"/>
    <mergeCell ref="A30:B30"/>
    <mergeCell ref="A19:B19"/>
    <mergeCell ref="A20:B21"/>
    <mergeCell ref="A13:B14"/>
    <mergeCell ref="A15:B15"/>
    <mergeCell ref="A16:B16"/>
    <mergeCell ref="C15:D15"/>
    <mergeCell ref="C16:D16"/>
    <mergeCell ref="C17:D17"/>
    <mergeCell ref="C18:D18"/>
    <mergeCell ref="C19:D19"/>
    <mergeCell ref="C22:D22"/>
    <mergeCell ref="C23:D23"/>
    <mergeCell ref="C24:D24"/>
    <mergeCell ref="C20:C21"/>
    <mergeCell ref="C26:D26"/>
    <mergeCell ref="C27:D27"/>
    <mergeCell ref="C28:D28"/>
    <mergeCell ref="C29:D29"/>
    <mergeCell ref="C30:D30"/>
    <mergeCell ref="C34:D34"/>
    <mergeCell ref="C35:D35"/>
    <mergeCell ref="C36:D36"/>
    <mergeCell ref="A8:B8"/>
    <mergeCell ref="A9:B9"/>
    <mergeCell ref="A10:B10"/>
    <mergeCell ref="A11:B11"/>
    <mergeCell ref="A12:B12"/>
    <mergeCell ref="C25:D25"/>
    <mergeCell ref="K1:N1"/>
    <mergeCell ref="B2:N2"/>
    <mergeCell ref="K3:N3"/>
    <mergeCell ref="B4:B5"/>
    <mergeCell ref="C4:C5"/>
    <mergeCell ref="E4:E5"/>
    <mergeCell ref="F4:F5"/>
    <mergeCell ref="G4:J5"/>
    <mergeCell ref="K4:K5"/>
    <mergeCell ref="L4:N4"/>
    <mergeCell ref="C8:D8"/>
    <mergeCell ref="C9:D9"/>
    <mergeCell ref="C10:D10"/>
    <mergeCell ref="C11:D11"/>
    <mergeCell ref="C12:D12"/>
    <mergeCell ref="C7:D7"/>
    <mergeCell ref="C6:D6"/>
    <mergeCell ref="D4:D5"/>
    <mergeCell ref="A4:A5"/>
    <mergeCell ref="A22:B22"/>
    <mergeCell ref="A23:B23"/>
    <mergeCell ref="A24:B24"/>
    <mergeCell ref="A25:B25"/>
    <mergeCell ref="A17:B17"/>
    <mergeCell ref="A18:B18"/>
    <mergeCell ref="N20:N21"/>
    <mergeCell ref="C90:D90"/>
    <mergeCell ref="C91:D91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7:C88"/>
    <mergeCell ref="C80:D80"/>
    <mergeCell ref="C81:D81"/>
    <mergeCell ref="C82:D82"/>
    <mergeCell ref="E208:E209"/>
    <mergeCell ref="C102:D102"/>
    <mergeCell ref="C103:D103"/>
    <mergeCell ref="C106:D106"/>
    <mergeCell ref="C107:D107"/>
    <mergeCell ref="C110:D110"/>
    <mergeCell ref="C111:D111"/>
    <mergeCell ref="C112:D112"/>
    <mergeCell ref="C113:D113"/>
    <mergeCell ref="C114:D114"/>
    <mergeCell ref="C115:D115"/>
    <mergeCell ref="C116:D116"/>
    <mergeCell ref="C108:D109"/>
    <mergeCell ref="E131:E132"/>
    <mergeCell ref="C117:D118"/>
    <mergeCell ref="E117:E118"/>
    <mergeCell ref="E108:E109"/>
    <mergeCell ref="E104:E105"/>
    <mergeCell ref="C104:C105"/>
    <mergeCell ref="C119:D120"/>
    <mergeCell ref="E119:E120"/>
    <mergeCell ref="C121:D122"/>
    <mergeCell ref="E121:E122"/>
    <mergeCell ref="C135:D135"/>
    <mergeCell ref="C136:D136"/>
    <mergeCell ref="C137:D137"/>
    <mergeCell ref="C138:D138"/>
    <mergeCell ref="E133:E134"/>
    <mergeCell ref="C145:D145"/>
    <mergeCell ref="C146:D146"/>
    <mergeCell ref="C143:C144"/>
    <mergeCell ref="E143:E144"/>
    <mergeCell ref="E147:E148"/>
    <mergeCell ref="C156:D156"/>
    <mergeCell ref="C157:D157"/>
    <mergeCell ref="C162:D162"/>
    <mergeCell ref="C151:D151"/>
    <mergeCell ref="C152:D152"/>
    <mergeCell ref="C153:D153"/>
    <mergeCell ref="C149:D150"/>
    <mergeCell ref="C154:D155"/>
    <mergeCell ref="E154:E155"/>
    <mergeCell ref="C158:D159"/>
    <mergeCell ref="E158:E159"/>
    <mergeCell ref="C160:D161"/>
    <mergeCell ref="E160:E161"/>
    <mergeCell ref="E139:E140"/>
    <mergeCell ref="C139:C140"/>
    <mergeCell ref="C141:C142"/>
    <mergeCell ref="E141:E142"/>
    <mergeCell ref="E315:E316"/>
    <mergeCell ref="E331:E332"/>
    <mergeCell ref="E201:E202"/>
    <mergeCell ref="C278:D278"/>
    <mergeCell ref="C279:D279"/>
    <mergeCell ref="C280:D280"/>
    <mergeCell ref="C281:D281"/>
    <mergeCell ref="C282:D282"/>
    <mergeCell ref="C289:D289"/>
    <mergeCell ref="C262:D262"/>
    <mergeCell ref="C265:D265"/>
    <mergeCell ref="C266:D266"/>
    <mergeCell ref="C267:D267"/>
    <mergeCell ref="C268:D268"/>
    <mergeCell ref="C252:D252"/>
    <mergeCell ref="C253:D253"/>
    <mergeCell ref="C254:D254"/>
    <mergeCell ref="C205:D205"/>
    <mergeCell ref="C218:D219"/>
    <mergeCell ref="C271:C272"/>
    <mergeCell ref="C273:D274"/>
    <mergeCell ref="C255:D255"/>
    <mergeCell ref="C256:D256"/>
    <mergeCell ref="C211:D211"/>
    <mergeCell ref="C212:D212"/>
    <mergeCell ref="C213:D213"/>
    <mergeCell ref="C214:D214"/>
    <mergeCell ref="C215:D215"/>
    <mergeCell ref="C216:D216"/>
    <mergeCell ref="C217:D217"/>
    <mergeCell ref="C237:D237"/>
    <mergeCell ref="C226:D226"/>
    <mergeCell ref="E271:E272"/>
    <mergeCell ref="E273:E274"/>
    <mergeCell ref="E290:E291"/>
    <mergeCell ref="E296:E297"/>
    <mergeCell ref="C307:D308"/>
    <mergeCell ref="E307:E308"/>
    <mergeCell ref="C247:D247"/>
    <mergeCell ref="C275:D276"/>
    <mergeCell ref="C283:D284"/>
    <mergeCell ref="C309:D309"/>
    <mergeCell ref="C310:D310"/>
    <mergeCell ref="C250:D250"/>
    <mergeCell ref="C251:D251"/>
    <mergeCell ref="C277:D277"/>
    <mergeCell ref="C287:D288"/>
    <mergeCell ref="C290:D291"/>
    <mergeCell ref="C294:D295"/>
    <mergeCell ref="C296:D297"/>
    <mergeCell ref="C299:D300"/>
    <mergeCell ref="C301:D301"/>
    <mergeCell ref="C304:D304"/>
    <mergeCell ref="C305:D305"/>
    <mergeCell ref="C306:D306"/>
    <mergeCell ref="E275:E276"/>
    <mergeCell ref="C384:D384"/>
    <mergeCell ref="C385:D385"/>
    <mergeCell ref="C386:D386"/>
    <mergeCell ref="C331:D332"/>
    <mergeCell ref="C333:D333"/>
    <mergeCell ref="C334:D334"/>
    <mergeCell ref="C338:D338"/>
    <mergeCell ref="C339:D339"/>
    <mergeCell ref="C328:D328"/>
    <mergeCell ref="C329:D329"/>
    <mergeCell ref="C340:D340"/>
    <mergeCell ref="C240:D240"/>
    <mergeCell ref="C241:D241"/>
    <mergeCell ref="C244:D244"/>
    <mergeCell ref="C245:D245"/>
    <mergeCell ref="C246:D246"/>
    <mergeCell ref="C248:C249"/>
    <mergeCell ref="C257:D257"/>
    <mergeCell ref="C269:D269"/>
    <mergeCell ref="C270:D270"/>
    <mergeCell ref="C259:D259"/>
    <mergeCell ref="C260:D260"/>
    <mergeCell ref="C261:D261"/>
    <mergeCell ref="C258:D258"/>
    <mergeCell ref="C263:D264"/>
    <mergeCell ref="C302:D302"/>
    <mergeCell ref="C292:D292"/>
    <mergeCell ref="C293:D293"/>
    <mergeCell ref="C298:D298"/>
    <mergeCell ref="C387:D387"/>
    <mergeCell ref="C390:D390"/>
    <mergeCell ref="C388:C389"/>
    <mergeCell ref="C391:D391"/>
    <mergeCell ref="C392:D392"/>
    <mergeCell ref="C393:D393"/>
    <mergeCell ref="E349:E350"/>
    <mergeCell ref="C353:D354"/>
    <mergeCell ref="E353:E354"/>
    <mergeCell ref="E335:E336"/>
    <mergeCell ref="C349:D350"/>
    <mergeCell ref="C344:D344"/>
    <mergeCell ref="C345:D345"/>
    <mergeCell ref="C346:D346"/>
    <mergeCell ref="C348:D348"/>
    <mergeCell ref="C351:D351"/>
    <mergeCell ref="C352:D352"/>
    <mergeCell ref="C355:D355"/>
    <mergeCell ref="C356:D356"/>
    <mergeCell ref="C377:D377"/>
    <mergeCell ref="C378:D378"/>
    <mergeCell ref="C379:D379"/>
    <mergeCell ref="E373:E374"/>
    <mergeCell ref="E361:E362"/>
    <mergeCell ref="E359:E360"/>
    <mergeCell ref="E367:E368"/>
    <mergeCell ref="C342:D343"/>
    <mergeCell ref="C380:D380"/>
    <mergeCell ref="C381:D381"/>
    <mergeCell ref="C382:D382"/>
    <mergeCell ref="C383:D383"/>
    <mergeCell ref="C364:D364"/>
    <mergeCell ref="C415:D415"/>
    <mergeCell ref="C416:D416"/>
    <mergeCell ref="C417:D417"/>
    <mergeCell ref="C394:D394"/>
    <mergeCell ref="C395:D395"/>
    <mergeCell ref="C396:D396"/>
    <mergeCell ref="C399:D399"/>
    <mergeCell ref="C400:D400"/>
    <mergeCell ref="C401:D401"/>
    <mergeCell ref="C404:D404"/>
    <mergeCell ref="C405:D405"/>
    <mergeCell ref="C406:D406"/>
    <mergeCell ref="C407:D407"/>
    <mergeCell ref="C408:D408"/>
    <mergeCell ref="C409:D409"/>
    <mergeCell ref="C410:D410"/>
    <mergeCell ref="C411:D411"/>
    <mergeCell ref="C412:D412"/>
    <mergeCell ref="C413:D413"/>
    <mergeCell ref="C414:D414"/>
    <mergeCell ref="L131:L132"/>
    <mergeCell ref="M131:M132"/>
    <mergeCell ref="N131:N132"/>
    <mergeCell ref="L133:L134"/>
    <mergeCell ref="M133:M134"/>
    <mergeCell ref="N133:N134"/>
    <mergeCell ref="L294:L295"/>
    <mergeCell ref="M294:M295"/>
    <mergeCell ref="N296:N297"/>
    <mergeCell ref="K388:K389"/>
    <mergeCell ref="L388:L389"/>
    <mergeCell ref="M388:M389"/>
    <mergeCell ref="N388:N389"/>
    <mergeCell ref="E388:E389"/>
    <mergeCell ref="F388:F389"/>
    <mergeCell ref="G388:G389"/>
    <mergeCell ref="H388:H389"/>
    <mergeCell ref="I388:I389"/>
    <mergeCell ref="J388:J389"/>
    <mergeCell ref="E248:E249"/>
    <mergeCell ref="K131:K132"/>
    <mergeCell ref="F133:F134"/>
    <mergeCell ref="G133:G134"/>
    <mergeCell ref="H133:H134"/>
    <mergeCell ref="I133:I134"/>
    <mergeCell ref="J133:J134"/>
    <mergeCell ref="K133:K134"/>
    <mergeCell ref="F131:F132"/>
    <mergeCell ref="G131:G132"/>
    <mergeCell ref="H131:H132"/>
    <mergeCell ref="I131:I132"/>
    <mergeCell ref="J131:J132"/>
  </mergeCells>
  <pageMargins left="0.43307089999999998" right="0.2362205" top="0.70275589999999999" bottom="1.220866" header="0.3" footer="0.3"/>
  <pageSetup paperSize="9" scale="80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390"/>
  <sheetViews>
    <sheetView view="pageBreakPreview" topLeftCell="A280" zoomScale="76" zoomScaleNormal="110" zoomScaleSheetLayoutView="76" workbookViewId="0">
      <selection activeCell="I283" sqref="I283:I284"/>
    </sheetView>
  </sheetViews>
  <sheetFormatPr defaultRowHeight="12.75"/>
  <cols>
    <col min="1" max="1" width="64.5" customWidth="1"/>
    <col min="2" max="2" width="4.1640625" customWidth="1"/>
    <col min="3" max="3" width="5.5" customWidth="1"/>
    <col min="4" max="5" width="4.1640625" customWidth="1"/>
    <col min="6" max="6" width="9.6640625" bestFit="1" customWidth="1"/>
    <col min="7" max="7" width="11.1640625" customWidth="1"/>
    <col min="8" max="8" width="5" customWidth="1"/>
    <col min="9" max="11" width="14" customWidth="1"/>
  </cols>
  <sheetData>
    <row r="1" spans="1:11" ht="116.2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397" t="s">
        <v>528</v>
      </c>
      <c r="I1" s="398"/>
      <c r="J1" s="398"/>
      <c r="K1" s="398"/>
    </row>
    <row r="2" spans="1:11" ht="92.25" customHeight="1">
      <c r="A2" s="277"/>
      <c r="B2" s="277"/>
      <c r="C2" s="276"/>
      <c r="D2" s="276"/>
      <c r="E2" s="276"/>
      <c r="F2" s="276"/>
      <c r="G2" s="276"/>
      <c r="H2" s="275"/>
      <c r="I2" s="276"/>
      <c r="J2" s="276"/>
      <c r="K2" s="276"/>
    </row>
    <row r="3" spans="1:11" ht="111" customHeight="1">
      <c r="A3" s="323" t="s">
        <v>558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99" t="s">
        <v>1</v>
      </c>
      <c r="I4" s="399"/>
      <c r="J4" s="399"/>
      <c r="K4" s="399"/>
    </row>
    <row r="5" spans="1:11" ht="20.45" customHeight="1">
      <c r="A5" s="319" t="s">
        <v>2</v>
      </c>
      <c r="B5" s="319" t="s">
        <v>3</v>
      </c>
      <c r="C5" s="319" t="s">
        <v>4</v>
      </c>
      <c r="D5" s="319" t="s">
        <v>5</v>
      </c>
      <c r="E5" s="319"/>
      <c r="F5" s="319"/>
      <c r="G5" s="319"/>
      <c r="H5" s="319" t="s">
        <v>6</v>
      </c>
      <c r="I5" s="319" t="s">
        <v>7</v>
      </c>
      <c r="J5" s="319"/>
      <c r="K5" s="319"/>
    </row>
    <row r="6" spans="1:11" ht="16.7" customHeight="1">
      <c r="A6" s="319" t="s">
        <v>0</v>
      </c>
      <c r="B6" s="319" t="s">
        <v>0</v>
      </c>
      <c r="C6" s="319" t="s">
        <v>0</v>
      </c>
      <c r="D6" s="319" t="s">
        <v>0</v>
      </c>
      <c r="E6" s="319"/>
      <c r="F6" s="319"/>
      <c r="G6" s="319"/>
      <c r="H6" s="319" t="s">
        <v>0</v>
      </c>
      <c r="I6" s="279" t="s">
        <v>420</v>
      </c>
      <c r="J6" s="279" t="s">
        <v>421</v>
      </c>
      <c r="K6" s="279" t="s">
        <v>422</v>
      </c>
    </row>
    <row r="7" spans="1:11" ht="13.7" customHeight="1" thickBo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</row>
    <row r="8" spans="1:11" ht="16.5" thickBot="1">
      <c r="A8" s="125" t="s">
        <v>19</v>
      </c>
      <c r="B8" s="5"/>
      <c r="C8" s="5"/>
      <c r="D8" s="5"/>
      <c r="E8" s="5"/>
      <c r="F8" s="5"/>
      <c r="G8" s="5"/>
      <c r="H8" s="5"/>
      <c r="I8" s="7">
        <f>I9+I122+I141+I176+I186+I283+I307+I337+I355+I365+I375</f>
        <v>145023.4</v>
      </c>
      <c r="J8" s="7">
        <f>J9+J122+J141+J176+J186+J283+J307+J337+J355+J365+J375+J383</f>
        <v>142270.9</v>
      </c>
      <c r="K8" s="7">
        <f>K9+K122+K141+K176+K186+K283+K307+K337+K355+K365+K375+K383</f>
        <v>143367.69999999998</v>
      </c>
    </row>
    <row r="9" spans="1:11" ht="16.5" thickBot="1">
      <c r="A9" s="126" t="s">
        <v>41</v>
      </c>
      <c r="B9" s="141" t="s">
        <v>248</v>
      </c>
      <c r="C9" s="141"/>
      <c r="D9" s="5"/>
      <c r="E9" s="5"/>
      <c r="F9" s="5"/>
      <c r="G9" s="5"/>
      <c r="H9" s="5"/>
      <c r="I9" s="10">
        <f>I10+I17+I74+I80+I97+I104</f>
        <v>25040.5</v>
      </c>
      <c r="J9" s="10">
        <f>J10+J17+J74+J80+J97+J104</f>
        <v>23838.9</v>
      </c>
      <c r="K9" s="10">
        <f>K10+K17+K74+K80+K97+K104</f>
        <v>20171.3</v>
      </c>
    </row>
    <row r="10" spans="1:11" ht="30.75" thickBot="1">
      <c r="A10" s="127" t="s">
        <v>42</v>
      </c>
      <c r="B10" s="141" t="s">
        <v>248</v>
      </c>
      <c r="C10" s="141" t="s">
        <v>249</v>
      </c>
      <c r="D10" s="6"/>
      <c r="E10" s="6"/>
      <c r="F10" s="6"/>
      <c r="G10" s="6"/>
      <c r="H10" s="6"/>
      <c r="I10" s="10">
        <v>1278.5999999999999</v>
      </c>
      <c r="J10" s="10">
        <v>1278.5999999999999</v>
      </c>
      <c r="K10" s="10">
        <v>1278.5999999999999</v>
      </c>
    </row>
    <row r="11" spans="1:11" ht="48" thickBot="1">
      <c r="A11" s="126" t="s">
        <v>214</v>
      </c>
      <c r="B11" s="141" t="s">
        <v>248</v>
      </c>
      <c r="C11" s="141" t="s">
        <v>249</v>
      </c>
      <c r="D11" s="141" t="s">
        <v>248</v>
      </c>
      <c r="E11" s="6"/>
      <c r="F11" s="6"/>
      <c r="G11" s="6"/>
      <c r="H11" s="6"/>
      <c r="I11" s="10">
        <v>1278.5999999999999</v>
      </c>
      <c r="J11" s="10">
        <v>1278.5999999999999</v>
      </c>
      <c r="K11" s="10">
        <v>1278.5999999999999</v>
      </c>
    </row>
    <row r="12" spans="1:11" ht="95.25" thickBot="1">
      <c r="A12" s="135" t="s">
        <v>44</v>
      </c>
      <c r="B12" s="141" t="s">
        <v>248</v>
      </c>
      <c r="C12" s="141" t="s">
        <v>249</v>
      </c>
      <c r="D12" s="141" t="s">
        <v>248</v>
      </c>
      <c r="E12" s="6">
        <v>0</v>
      </c>
      <c r="F12" s="6">
        <v>25</v>
      </c>
      <c r="G12" s="9"/>
      <c r="H12" s="6"/>
      <c r="I12" s="10">
        <v>1278.5999999999999</v>
      </c>
      <c r="J12" s="10">
        <v>1278.5999999999999</v>
      </c>
      <c r="K12" s="10">
        <v>1278.5999999999999</v>
      </c>
    </row>
    <row r="13" spans="1:11" ht="16.5" customHeight="1">
      <c r="A13" s="554" t="s">
        <v>45</v>
      </c>
      <c r="B13" s="347" t="s">
        <v>248</v>
      </c>
      <c r="C13" s="351" t="s">
        <v>249</v>
      </c>
      <c r="D13" s="351" t="s">
        <v>248</v>
      </c>
      <c r="E13" s="349">
        <v>0</v>
      </c>
      <c r="F13" s="349">
        <v>25</v>
      </c>
      <c r="G13" s="137">
        <v>41150</v>
      </c>
      <c r="H13" s="349"/>
      <c r="I13" s="408">
        <v>1278.5999999999999</v>
      </c>
      <c r="J13" s="408">
        <v>1278.5999999999999</v>
      </c>
      <c r="K13" s="408">
        <v>1278.5999999999999</v>
      </c>
    </row>
    <row r="14" spans="1:11" ht="13.5" customHeight="1" thickBot="1">
      <c r="A14" s="555"/>
      <c r="B14" s="348"/>
      <c r="C14" s="352"/>
      <c r="D14" s="488"/>
      <c r="E14" s="489"/>
      <c r="F14" s="489"/>
      <c r="G14" s="148"/>
      <c r="H14" s="350"/>
      <c r="I14" s="409"/>
      <c r="J14" s="409"/>
      <c r="K14" s="409"/>
    </row>
    <row r="15" spans="1:11" ht="63" customHeight="1" thickBot="1">
      <c r="A15" s="134" t="s">
        <v>46</v>
      </c>
      <c r="B15" s="141" t="s">
        <v>248</v>
      </c>
      <c r="C15" s="145" t="s">
        <v>249</v>
      </c>
      <c r="D15" s="151" t="s">
        <v>248</v>
      </c>
      <c r="E15" s="6">
        <v>0</v>
      </c>
      <c r="F15" s="153">
        <v>25</v>
      </c>
      <c r="G15" s="152">
        <v>41150</v>
      </c>
      <c r="H15" s="117">
        <v>100</v>
      </c>
      <c r="I15" s="10">
        <v>1278.5999999999999</v>
      </c>
      <c r="J15" s="10">
        <v>1278.5999999999999</v>
      </c>
      <c r="K15" s="10">
        <v>1278.5999999999999</v>
      </c>
    </row>
    <row r="16" spans="1:11" ht="32.25" thickBot="1">
      <c r="A16" s="126" t="s">
        <v>47</v>
      </c>
      <c r="B16" s="141" t="s">
        <v>248</v>
      </c>
      <c r="C16" s="141" t="s">
        <v>249</v>
      </c>
      <c r="D16" s="149" t="s">
        <v>248</v>
      </c>
      <c r="E16" s="147">
        <v>0</v>
      </c>
      <c r="F16" s="150">
        <v>25</v>
      </c>
      <c r="G16" s="152">
        <v>41150</v>
      </c>
      <c r="H16" s="108">
        <v>120</v>
      </c>
      <c r="I16" s="10">
        <v>1278.5999999999999</v>
      </c>
      <c r="J16" s="10">
        <v>1278.5999999999999</v>
      </c>
      <c r="K16" s="10">
        <v>1278.5999999999999</v>
      </c>
    </row>
    <row r="17" spans="1:11" ht="63.75" thickBot="1">
      <c r="A17" s="126" t="s">
        <v>48</v>
      </c>
      <c r="B17" s="141" t="s">
        <v>248</v>
      </c>
      <c r="C17" s="141" t="s">
        <v>250</v>
      </c>
      <c r="D17" s="141"/>
      <c r="E17" s="146"/>
      <c r="F17" s="146"/>
      <c r="G17" s="138"/>
      <c r="H17" s="6"/>
      <c r="I17" s="10">
        <f>I18+I53+I59+I64+I69</f>
        <v>14362.099999999999</v>
      </c>
      <c r="J17" s="10">
        <f>J18+J53+J59+J64+J69</f>
        <v>12942.6</v>
      </c>
      <c r="K17" s="10">
        <f>K18+K53+K59+K64+K69</f>
        <v>11142.699999999999</v>
      </c>
    </row>
    <row r="18" spans="1:11" ht="48" thickBot="1">
      <c r="A18" s="126" t="s">
        <v>214</v>
      </c>
      <c r="B18" s="141" t="s">
        <v>248</v>
      </c>
      <c r="C18" s="141" t="s">
        <v>250</v>
      </c>
      <c r="D18" s="141" t="s">
        <v>248</v>
      </c>
      <c r="E18" s="6"/>
      <c r="F18" s="6"/>
      <c r="G18" s="9"/>
      <c r="H18" s="6"/>
      <c r="I18" s="10">
        <f>I19+I34</f>
        <v>14274.599999999999</v>
      </c>
      <c r="J18" s="10">
        <f>J19+J34</f>
        <v>12854.9</v>
      </c>
      <c r="K18" s="10">
        <f>K19+K34</f>
        <v>11054.9</v>
      </c>
    </row>
    <row r="19" spans="1:11" ht="48" thickBot="1">
      <c r="A19" s="126" t="s">
        <v>49</v>
      </c>
      <c r="B19" s="141" t="s">
        <v>248</v>
      </c>
      <c r="C19" s="141" t="s">
        <v>250</v>
      </c>
      <c r="D19" s="141" t="s">
        <v>248</v>
      </c>
      <c r="E19" s="6">
        <v>0</v>
      </c>
      <c r="F19" s="6">
        <v>24</v>
      </c>
      <c r="G19" s="9"/>
      <c r="H19" s="6"/>
      <c r="I19" s="10">
        <f>I20+I28+I31</f>
        <v>1304.6000000000001</v>
      </c>
      <c r="J19" s="10">
        <f t="shared" ref="J19:K19" si="0">J20+J28+J31</f>
        <v>935</v>
      </c>
      <c r="K19" s="10">
        <f t="shared" si="0"/>
        <v>935</v>
      </c>
    </row>
    <row r="20" spans="1:11" ht="18" customHeight="1">
      <c r="A20" s="550" t="s">
        <v>215</v>
      </c>
      <c r="B20" s="347" t="s">
        <v>248</v>
      </c>
      <c r="C20" s="351" t="s">
        <v>250</v>
      </c>
      <c r="D20" s="351" t="s">
        <v>248</v>
      </c>
      <c r="E20" s="349">
        <v>0</v>
      </c>
      <c r="F20" s="349">
        <v>24</v>
      </c>
      <c r="G20" s="353">
        <v>41120</v>
      </c>
      <c r="H20" s="349"/>
      <c r="I20" s="408">
        <v>1300</v>
      </c>
      <c r="J20" s="408">
        <v>930.4</v>
      </c>
      <c r="K20" s="408">
        <v>930.4</v>
      </c>
    </row>
    <row r="21" spans="1:11" ht="13.5" thickBot="1">
      <c r="A21" s="551"/>
      <c r="B21" s="348"/>
      <c r="C21" s="352"/>
      <c r="D21" s="352"/>
      <c r="E21" s="350"/>
      <c r="F21" s="350"/>
      <c r="G21" s="354"/>
      <c r="H21" s="350"/>
      <c r="I21" s="409"/>
      <c r="J21" s="409"/>
      <c r="K21" s="409"/>
    </row>
    <row r="22" spans="1:11" ht="79.5" thickBot="1">
      <c r="A22" s="126" t="s">
        <v>46</v>
      </c>
      <c r="B22" s="141" t="s">
        <v>248</v>
      </c>
      <c r="C22" s="141" t="s">
        <v>250</v>
      </c>
      <c r="D22" s="141" t="s">
        <v>248</v>
      </c>
      <c r="E22" s="6">
        <v>0</v>
      </c>
      <c r="F22" s="6">
        <v>24</v>
      </c>
      <c r="G22" s="9">
        <v>41120</v>
      </c>
      <c r="H22" s="6">
        <v>100</v>
      </c>
      <c r="I22" s="10">
        <v>212.8</v>
      </c>
      <c r="J22" s="10">
        <v>212.8</v>
      </c>
      <c r="K22" s="10">
        <v>212.8</v>
      </c>
    </row>
    <row r="23" spans="1:11" ht="32.25" thickBot="1">
      <c r="A23" s="126" t="s">
        <v>47</v>
      </c>
      <c r="B23" s="141" t="s">
        <v>248</v>
      </c>
      <c r="C23" s="141" t="s">
        <v>250</v>
      </c>
      <c r="D23" s="141" t="s">
        <v>248</v>
      </c>
      <c r="E23" s="6">
        <v>0</v>
      </c>
      <c r="F23" s="6">
        <v>24</v>
      </c>
      <c r="G23" s="9">
        <v>41120</v>
      </c>
      <c r="H23" s="6">
        <v>120</v>
      </c>
      <c r="I23" s="10">
        <v>212.8</v>
      </c>
      <c r="J23" s="10">
        <v>212.8</v>
      </c>
      <c r="K23" s="10">
        <v>212.8</v>
      </c>
    </row>
    <row r="24" spans="1:11" ht="32.25" thickBot="1">
      <c r="A24" s="126" t="s">
        <v>51</v>
      </c>
      <c r="B24" s="141" t="s">
        <v>248</v>
      </c>
      <c r="C24" s="141" t="s">
        <v>250</v>
      </c>
      <c r="D24" s="141" t="s">
        <v>248</v>
      </c>
      <c r="E24" s="6">
        <v>0</v>
      </c>
      <c r="F24" s="6">
        <v>24</v>
      </c>
      <c r="G24" s="9">
        <v>41120</v>
      </c>
      <c r="H24" s="6">
        <v>200</v>
      </c>
      <c r="I24" s="10">
        <v>987.2</v>
      </c>
      <c r="J24" s="10">
        <v>617.6</v>
      </c>
      <c r="K24" s="10">
        <v>617.6</v>
      </c>
    </row>
    <row r="25" spans="1:11" ht="48" thickBot="1">
      <c r="A25" s="126" t="s">
        <v>52</v>
      </c>
      <c r="B25" s="141" t="s">
        <v>248</v>
      </c>
      <c r="C25" s="141" t="s">
        <v>250</v>
      </c>
      <c r="D25" s="141" t="s">
        <v>248</v>
      </c>
      <c r="E25" s="6">
        <v>0</v>
      </c>
      <c r="F25" s="6">
        <v>24</v>
      </c>
      <c r="G25" s="9">
        <v>41120</v>
      </c>
      <c r="H25" s="6">
        <v>240</v>
      </c>
      <c r="I25" s="10">
        <v>987.2</v>
      </c>
      <c r="J25" s="10">
        <v>617.6</v>
      </c>
      <c r="K25" s="10">
        <v>617.6</v>
      </c>
    </row>
    <row r="26" spans="1:11" ht="16.5" thickBot="1">
      <c r="A26" s="126" t="s">
        <v>53</v>
      </c>
      <c r="B26" s="141" t="s">
        <v>248</v>
      </c>
      <c r="C26" s="141" t="s">
        <v>250</v>
      </c>
      <c r="D26" s="141" t="s">
        <v>248</v>
      </c>
      <c r="E26" s="6">
        <v>0</v>
      </c>
      <c r="F26" s="6">
        <v>24</v>
      </c>
      <c r="G26" s="9">
        <v>41120</v>
      </c>
      <c r="H26" s="5">
        <v>800</v>
      </c>
      <c r="I26" s="10">
        <v>100</v>
      </c>
      <c r="J26" s="10">
        <v>100</v>
      </c>
      <c r="K26" s="10">
        <v>100</v>
      </c>
    </row>
    <row r="27" spans="1:11" ht="16.5" thickBot="1">
      <c r="A27" s="126" t="s">
        <v>54</v>
      </c>
      <c r="B27" s="141" t="s">
        <v>248</v>
      </c>
      <c r="C27" s="141" t="s">
        <v>250</v>
      </c>
      <c r="D27" s="141" t="s">
        <v>248</v>
      </c>
      <c r="E27" s="6">
        <v>0</v>
      </c>
      <c r="F27" s="6">
        <v>24</v>
      </c>
      <c r="G27" s="9">
        <v>41120</v>
      </c>
      <c r="H27" s="6">
        <v>850</v>
      </c>
      <c r="I27" s="10">
        <v>100</v>
      </c>
      <c r="J27" s="10">
        <v>100</v>
      </c>
      <c r="K27" s="10">
        <v>100</v>
      </c>
    </row>
    <row r="28" spans="1:11" ht="126.75" thickBot="1">
      <c r="A28" s="135" t="s">
        <v>55</v>
      </c>
      <c r="B28" s="141" t="s">
        <v>248</v>
      </c>
      <c r="C28" s="141" t="s">
        <v>250</v>
      </c>
      <c r="D28" s="141" t="s">
        <v>248</v>
      </c>
      <c r="E28" s="6">
        <v>0</v>
      </c>
      <c r="F28" s="6">
        <v>24</v>
      </c>
      <c r="G28" s="6">
        <v>77150</v>
      </c>
      <c r="H28" s="6"/>
      <c r="I28" s="253">
        <v>2.7</v>
      </c>
      <c r="J28" s="254">
        <v>2.7</v>
      </c>
      <c r="K28" s="254">
        <v>2.7</v>
      </c>
    </row>
    <row r="29" spans="1:11" ht="32.25" thickBot="1">
      <c r="A29" s="126" t="s">
        <v>51</v>
      </c>
      <c r="B29" s="141" t="s">
        <v>248</v>
      </c>
      <c r="C29" s="141" t="s">
        <v>250</v>
      </c>
      <c r="D29" s="141" t="s">
        <v>248</v>
      </c>
      <c r="E29" s="6">
        <v>0</v>
      </c>
      <c r="F29" s="6">
        <v>24</v>
      </c>
      <c r="G29" s="6">
        <v>77150</v>
      </c>
      <c r="H29" s="6">
        <v>200</v>
      </c>
      <c r="I29" s="253">
        <v>2.7</v>
      </c>
      <c r="J29" s="254">
        <v>2.7</v>
      </c>
      <c r="K29" s="254">
        <v>2.7</v>
      </c>
    </row>
    <row r="30" spans="1:11" ht="48" thickBot="1">
      <c r="A30" s="126" t="s">
        <v>52</v>
      </c>
      <c r="B30" s="141" t="s">
        <v>248</v>
      </c>
      <c r="C30" s="141" t="s">
        <v>250</v>
      </c>
      <c r="D30" s="141" t="s">
        <v>248</v>
      </c>
      <c r="E30" s="6">
        <v>0</v>
      </c>
      <c r="F30" s="6">
        <v>24</v>
      </c>
      <c r="G30" s="6">
        <v>77150</v>
      </c>
      <c r="H30" s="6">
        <v>240</v>
      </c>
      <c r="I30" s="308">
        <v>2.7</v>
      </c>
      <c r="J30" s="270">
        <v>2.7</v>
      </c>
      <c r="K30" s="270">
        <v>2.7</v>
      </c>
    </row>
    <row r="31" spans="1:11" ht="105">
      <c r="A31" s="213" t="s">
        <v>516</v>
      </c>
      <c r="B31" s="141" t="s">
        <v>248</v>
      </c>
      <c r="C31" s="141" t="s">
        <v>250</v>
      </c>
      <c r="D31" s="141" t="s">
        <v>248</v>
      </c>
      <c r="E31" s="6">
        <v>0</v>
      </c>
      <c r="F31" s="6">
        <v>24</v>
      </c>
      <c r="G31" s="6">
        <v>77580</v>
      </c>
      <c r="H31" s="153"/>
      <c r="I31" s="310">
        <v>1.9</v>
      </c>
      <c r="J31" s="311">
        <v>1.9</v>
      </c>
      <c r="K31" s="311">
        <v>1.9</v>
      </c>
    </row>
    <row r="32" spans="1:11" ht="32.25" thickBot="1">
      <c r="A32" s="303" t="s">
        <v>51</v>
      </c>
      <c r="B32" s="141" t="s">
        <v>248</v>
      </c>
      <c r="C32" s="141" t="s">
        <v>250</v>
      </c>
      <c r="D32" s="141" t="s">
        <v>248</v>
      </c>
      <c r="E32" s="6">
        <v>0</v>
      </c>
      <c r="F32" s="6">
        <v>24</v>
      </c>
      <c r="G32" s="6">
        <v>77580</v>
      </c>
      <c r="H32" s="153">
        <v>200</v>
      </c>
      <c r="I32" s="310">
        <v>1.9</v>
      </c>
      <c r="J32" s="311">
        <v>1.9</v>
      </c>
      <c r="K32" s="311">
        <v>1.9</v>
      </c>
    </row>
    <row r="33" spans="1:11" ht="48" thickBot="1">
      <c r="A33" s="303" t="s">
        <v>52</v>
      </c>
      <c r="B33" s="141" t="s">
        <v>248</v>
      </c>
      <c r="C33" s="141" t="s">
        <v>250</v>
      </c>
      <c r="D33" s="141" t="s">
        <v>248</v>
      </c>
      <c r="E33" s="6">
        <v>0</v>
      </c>
      <c r="F33" s="6">
        <v>24</v>
      </c>
      <c r="G33" s="6">
        <v>77580</v>
      </c>
      <c r="H33" s="153">
        <v>240</v>
      </c>
      <c r="I33" s="310">
        <v>1.9</v>
      </c>
      <c r="J33" s="311">
        <v>1.9</v>
      </c>
      <c r="K33" s="311">
        <v>1.9</v>
      </c>
    </row>
    <row r="34" spans="1:11" ht="95.25" thickBot="1">
      <c r="A34" s="135" t="s">
        <v>44</v>
      </c>
      <c r="B34" s="141" t="s">
        <v>248</v>
      </c>
      <c r="C34" s="141" t="s">
        <v>250</v>
      </c>
      <c r="D34" s="141" t="s">
        <v>248</v>
      </c>
      <c r="E34" s="6">
        <v>0</v>
      </c>
      <c r="F34" s="6">
        <v>25</v>
      </c>
      <c r="G34" s="9"/>
      <c r="H34" s="6"/>
      <c r="I34" s="309">
        <f>I35+I38+I41+I50+I44+I47</f>
        <v>12969.999999999998</v>
      </c>
      <c r="J34" s="309">
        <f t="shared" ref="J34:K34" si="1">J35+J38+J41+J50+J44+J47</f>
        <v>11919.9</v>
      </c>
      <c r="K34" s="309">
        <f t="shared" si="1"/>
        <v>10119.9</v>
      </c>
    </row>
    <row r="35" spans="1:11" ht="32.25" thickBot="1">
      <c r="A35" s="126" t="s">
        <v>56</v>
      </c>
      <c r="B35" s="141" t="s">
        <v>248</v>
      </c>
      <c r="C35" s="141" t="s">
        <v>250</v>
      </c>
      <c r="D35" s="141" t="s">
        <v>248</v>
      </c>
      <c r="E35" s="6">
        <v>0</v>
      </c>
      <c r="F35" s="6">
        <v>25</v>
      </c>
      <c r="G35" s="9">
        <v>41110</v>
      </c>
      <c r="H35" s="6"/>
      <c r="I35" s="10">
        <v>12550</v>
      </c>
      <c r="J35" s="10">
        <v>11500</v>
      </c>
      <c r="K35" s="10">
        <v>9700</v>
      </c>
    </row>
    <row r="36" spans="1:11" ht="79.5" thickBot="1">
      <c r="A36" s="126" t="s">
        <v>46</v>
      </c>
      <c r="B36" s="141" t="s">
        <v>248</v>
      </c>
      <c r="C36" s="141" t="s">
        <v>250</v>
      </c>
      <c r="D36" s="141" t="s">
        <v>248</v>
      </c>
      <c r="E36" s="6">
        <v>0</v>
      </c>
      <c r="F36" s="6">
        <v>25</v>
      </c>
      <c r="G36" s="9">
        <v>41110</v>
      </c>
      <c r="H36" s="6">
        <v>100</v>
      </c>
      <c r="I36" s="10">
        <v>12550</v>
      </c>
      <c r="J36" s="10">
        <v>11500</v>
      </c>
      <c r="K36" s="10">
        <v>9700</v>
      </c>
    </row>
    <row r="37" spans="1:11" ht="32.25" thickBot="1">
      <c r="A37" s="126" t="s">
        <v>47</v>
      </c>
      <c r="B37" s="141" t="s">
        <v>248</v>
      </c>
      <c r="C37" s="141" t="s">
        <v>250</v>
      </c>
      <c r="D37" s="141" t="s">
        <v>248</v>
      </c>
      <c r="E37" s="6">
        <v>0</v>
      </c>
      <c r="F37" s="6">
        <v>25</v>
      </c>
      <c r="G37" s="9">
        <v>41110</v>
      </c>
      <c r="H37" s="6">
        <v>120</v>
      </c>
      <c r="I37" s="10">
        <v>12550</v>
      </c>
      <c r="J37" s="10">
        <v>11500</v>
      </c>
      <c r="K37" s="10">
        <v>9700</v>
      </c>
    </row>
    <row r="38" spans="1:11" ht="63.75" thickBot="1">
      <c r="A38" s="126" t="s">
        <v>57</v>
      </c>
      <c r="B38" s="141" t="s">
        <v>248</v>
      </c>
      <c r="C38" s="141" t="s">
        <v>250</v>
      </c>
      <c r="D38" s="141" t="s">
        <v>248</v>
      </c>
      <c r="E38" s="6">
        <v>0</v>
      </c>
      <c r="F38" s="6">
        <v>25</v>
      </c>
      <c r="G38" s="9">
        <v>77020</v>
      </c>
      <c r="H38" s="6"/>
      <c r="I38" s="255">
        <v>82.8</v>
      </c>
      <c r="J38" s="255">
        <v>82.9</v>
      </c>
      <c r="K38" s="255">
        <v>82.9</v>
      </c>
    </row>
    <row r="39" spans="1:11" ht="79.5" thickBot="1">
      <c r="A39" s="126" t="s">
        <v>46</v>
      </c>
      <c r="B39" s="141" t="s">
        <v>248</v>
      </c>
      <c r="C39" s="141" t="s">
        <v>250</v>
      </c>
      <c r="D39" s="141" t="s">
        <v>248</v>
      </c>
      <c r="E39" s="6">
        <v>0</v>
      </c>
      <c r="F39" s="6">
        <v>25</v>
      </c>
      <c r="G39" s="9">
        <v>77020</v>
      </c>
      <c r="H39" s="6">
        <v>100</v>
      </c>
      <c r="I39" s="255">
        <v>82.8</v>
      </c>
      <c r="J39" s="255">
        <v>82.9</v>
      </c>
      <c r="K39" s="255">
        <v>82.9</v>
      </c>
    </row>
    <row r="40" spans="1:11" ht="32.25" thickBot="1">
      <c r="A40" s="126" t="s">
        <v>47</v>
      </c>
      <c r="B40" s="141" t="s">
        <v>248</v>
      </c>
      <c r="C40" s="141" t="s">
        <v>250</v>
      </c>
      <c r="D40" s="141" t="s">
        <v>248</v>
      </c>
      <c r="E40" s="6">
        <v>0</v>
      </c>
      <c r="F40" s="6">
        <v>25</v>
      </c>
      <c r="G40" s="9">
        <v>77020</v>
      </c>
      <c r="H40" s="6">
        <v>120</v>
      </c>
      <c r="I40" s="255">
        <v>82.8</v>
      </c>
      <c r="J40" s="255">
        <v>82.9</v>
      </c>
      <c r="K40" s="255">
        <v>82.9</v>
      </c>
    </row>
    <row r="41" spans="1:11" ht="142.5" thickBot="1">
      <c r="A41" s="135" t="s">
        <v>216</v>
      </c>
      <c r="B41" s="141" t="s">
        <v>248</v>
      </c>
      <c r="C41" s="141" t="s">
        <v>250</v>
      </c>
      <c r="D41" s="141" t="s">
        <v>248</v>
      </c>
      <c r="E41" s="6">
        <v>0</v>
      </c>
      <c r="F41" s="6">
        <v>25</v>
      </c>
      <c r="G41" s="9">
        <v>77030</v>
      </c>
      <c r="H41" s="6"/>
      <c r="I41" s="257">
        <v>108.8</v>
      </c>
      <c r="J41" s="258">
        <v>108.8</v>
      </c>
      <c r="K41" s="258">
        <v>108.8</v>
      </c>
    </row>
    <row r="42" spans="1:11" ht="79.5" thickBot="1">
      <c r="A42" s="126" t="s">
        <v>46</v>
      </c>
      <c r="B42" s="141" t="s">
        <v>248</v>
      </c>
      <c r="C42" s="141" t="s">
        <v>250</v>
      </c>
      <c r="D42" s="141" t="s">
        <v>248</v>
      </c>
      <c r="E42" s="6">
        <v>0</v>
      </c>
      <c r="F42" s="6">
        <v>25</v>
      </c>
      <c r="G42" s="9">
        <v>77030</v>
      </c>
      <c r="H42" s="6">
        <v>100</v>
      </c>
      <c r="I42" s="257">
        <v>108.8</v>
      </c>
      <c r="J42" s="258">
        <v>108.8</v>
      </c>
      <c r="K42" s="258">
        <v>108.8</v>
      </c>
    </row>
    <row r="43" spans="1:11" ht="32.25" thickBot="1">
      <c r="A43" s="126" t="s">
        <v>47</v>
      </c>
      <c r="B43" s="141" t="s">
        <v>248</v>
      </c>
      <c r="C43" s="141" t="s">
        <v>250</v>
      </c>
      <c r="D43" s="141" t="s">
        <v>248</v>
      </c>
      <c r="E43" s="6">
        <v>0</v>
      </c>
      <c r="F43" s="6">
        <v>25</v>
      </c>
      <c r="G43" s="9">
        <v>77030</v>
      </c>
      <c r="H43" s="6">
        <v>120</v>
      </c>
      <c r="I43" s="257">
        <v>108.8</v>
      </c>
      <c r="J43" s="258">
        <v>108.8</v>
      </c>
      <c r="K43" s="258">
        <v>108.8</v>
      </c>
    </row>
    <row r="44" spans="1:11" ht="95.25" thickBot="1">
      <c r="A44" s="126" t="s">
        <v>59</v>
      </c>
      <c r="B44" s="141" t="s">
        <v>248</v>
      </c>
      <c r="C44" s="141" t="s">
        <v>250</v>
      </c>
      <c r="D44" s="141" t="s">
        <v>248</v>
      </c>
      <c r="E44" s="6">
        <v>0</v>
      </c>
      <c r="F44" s="6">
        <v>25</v>
      </c>
      <c r="G44" s="9">
        <v>77510</v>
      </c>
      <c r="H44" s="6"/>
      <c r="I44" s="258">
        <v>107.4</v>
      </c>
      <c r="J44" s="258">
        <v>107</v>
      </c>
      <c r="K44" s="10">
        <v>107</v>
      </c>
    </row>
    <row r="45" spans="1:11" ht="79.5" thickBot="1">
      <c r="A45" s="126" t="s">
        <v>46</v>
      </c>
      <c r="B45" s="141" t="s">
        <v>248</v>
      </c>
      <c r="C45" s="141" t="s">
        <v>250</v>
      </c>
      <c r="D45" s="141" t="s">
        <v>248</v>
      </c>
      <c r="E45" s="6">
        <v>0</v>
      </c>
      <c r="F45" s="6">
        <v>25</v>
      </c>
      <c r="G45" s="9">
        <v>77510</v>
      </c>
      <c r="H45" s="6">
        <v>100</v>
      </c>
      <c r="I45" s="258">
        <v>107.4</v>
      </c>
      <c r="J45" s="258">
        <v>107</v>
      </c>
      <c r="K45" s="10">
        <v>107</v>
      </c>
    </row>
    <row r="46" spans="1:11" ht="32.25" thickBot="1">
      <c r="A46" s="126" t="s">
        <v>47</v>
      </c>
      <c r="B46" s="141" t="s">
        <v>248</v>
      </c>
      <c r="C46" s="141" t="s">
        <v>250</v>
      </c>
      <c r="D46" s="141" t="s">
        <v>248</v>
      </c>
      <c r="E46" s="6">
        <v>0</v>
      </c>
      <c r="F46" s="6">
        <v>25</v>
      </c>
      <c r="G46" s="9">
        <v>77510</v>
      </c>
      <c r="H46" s="6">
        <v>120</v>
      </c>
      <c r="I46" s="258">
        <v>107.4</v>
      </c>
      <c r="J46" s="258">
        <v>107</v>
      </c>
      <c r="K46" s="10">
        <v>107</v>
      </c>
    </row>
    <row r="47" spans="1:11" ht="111" thickBot="1">
      <c r="A47" s="135" t="s">
        <v>60</v>
      </c>
      <c r="B47" s="141" t="s">
        <v>248</v>
      </c>
      <c r="C47" s="141" t="s">
        <v>250</v>
      </c>
      <c r="D47" s="141" t="s">
        <v>248</v>
      </c>
      <c r="E47" s="6">
        <v>0</v>
      </c>
      <c r="F47" s="6">
        <v>25</v>
      </c>
      <c r="G47" s="9">
        <v>77540</v>
      </c>
      <c r="H47" s="6"/>
      <c r="I47" s="259">
        <v>101</v>
      </c>
      <c r="J47" s="260">
        <v>101.2</v>
      </c>
      <c r="K47" s="256">
        <v>101.2</v>
      </c>
    </row>
    <row r="48" spans="1:11" ht="79.5" thickBot="1">
      <c r="A48" s="126" t="s">
        <v>46</v>
      </c>
      <c r="B48" s="141" t="s">
        <v>248</v>
      </c>
      <c r="C48" s="141" t="s">
        <v>250</v>
      </c>
      <c r="D48" s="141" t="s">
        <v>248</v>
      </c>
      <c r="E48" s="6">
        <v>0</v>
      </c>
      <c r="F48" s="6">
        <v>25</v>
      </c>
      <c r="G48" s="6">
        <v>77540</v>
      </c>
      <c r="H48" s="6">
        <v>100</v>
      </c>
      <c r="I48" s="259">
        <v>101</v>
      </c>
      <c r="J48" s="260">
        <v>101.2</v>
      </c>
      <c r="K48" s="256">
        <v>101.2</v>
      </c>
    </row>
    <row r="49" spans="1:11" ht="32.25" thickBot="1">
      <c r="A49" s="128" t="s">
        <v>47</v>
      </c>
      <c r="B49" s="141" t="s">
        <v>248</v>
      </c>
      <c r="C49" s="141" t="s">
        <v>250</v>
      </c>
      <c r="D49" s="141" t="s">
        <v>248</v>
      </c>
      <c r="E49" s="6">
        <v>0</v>
      </c>
      <c r="F49" s="6">
        <v>25</v>
      </c>
      <c r="G49" s="9">
        <v>77540</v>
      </c>
      <c r="H49" s="6">
        <v>120</v>
      </c>
      <c r="I49" s="259">
        <v>101</v>
      </c>
      <c r="J49" s="260">
        <v>101.2</v>
      </c>
      <c r="K49" s="256">
        <v>101.2</v>
      </c>
    </row>
    <row r="50" spans="1:11" ht="105.75" thickBot="1">
      <c r="A50" s="213" t="s">
        <v>516</v>
      </c>
      <c r="B50" s="141" t="s">
        <v>248</v>
      </c>
      <c r="C50" s="141" t="s">
        <v>250</v>
      </c>
      <c r="D50" s="141" t="s">
        <v>248</v>
      </c>
      <c r="E50" s="6">
        <v>0</v>
      </c>
      <c r="F50" s="6">
        <v>25</v>
      </c>
      <c r="G50" s="6">
        <v>77580</v>
      </c>
      <c r="H50" s="6"/>
      <c r="I50" s="257">
        <v>20</v>
      </c>
      <c r="J50" s="258">
        <v>20</v>
      </c>
      <c r="K50" s="258">
        <v>20</v>
      </c>
    </row>
    <row r="51" spans="1:11" ht="79.5" thickBot="1">
      <c r="A51" s="303" t="s">
        <v>46</v>
      </c>
      <c r="B51" s="141" t="s">
        <v>248</v>
      </c>
      <c r="C51" s="141" t="s">
        <v>250</v>
      </c>
      <c r="D51" s="141" t="s">
        <v>248</v>
      </c>
      <c r="E51" s="6">
        <v>0</v>
      </c>
      <c r="F51" s="6">
        <v>25</v>
      </c>
      <c r="G51" s="6">
        <v>77580</v>
      </c>
      <c r="H51" s="6">
        <v>100</v>
      </c>
      <c r="I51" s="257">
        <v>20</v>
      </c>
      <c r="J51" s="258">
        <v>20</v>
      </c>
      <c r="K51" s="258">
        <v>20</v>
      </c>
    </row>
    <row r="52" spans="1:11" ht="32.25" thickBot="1">
      <c r="A52" s="303" t="s">
        <v>47</v>
      </c>
      <c r="B52" s="141" t="s">
        <v>248</v>
      </c>
      <c r="C52" s="141" t="s">
        <v>250</v>
      </c>
      <c r="D52" s="141" t="s">
        <v>248</v>
      </c>
      <c r="E52" s="6">
        <v>0</v>
      </c>
      <c r="F52" s="6">
        <v>25</v>
      </c>
      <c r="G52" s="6">
        <v>77580</v>
      </c>
      <c r="H52" s="6">
        <v>120</v>
      </c>
      <c r="I52" s="257">
        <v>20</v>
      </c>
      <c r="J52" s="258">
        <v>20</v>
      </c>
      <c r="K52" s="258">
        <v>20</v>
      </c>
    </row>
    <row r="53" spans="1:11" ht="33.75" customHeight="1">
      <c r="A53" s="550" t="s">
        <v>217</v>
      </c>
      <c r="B53" s="347" t="s">
        <v>248</v>
      </c>
      <c r="C53" s="351" t="s">
        <v>250</v>
      </c>
      <c r="D53" s="351" t="s">
        <v>249</v>
      </c>
      <c r="E53" s="349"/>
      <c r="F53" s="349"/>
      <c r="G53" s="353"/>
      <c r="H53" s="349"/>
      <c r="I53" s="475">
        <v>73</v>
      </c>
      <c r="J53" s="481">
        <v>73.2</v>
      </c>
      <c r="K53" s="485">
        <v>73.2</v>
      </c>
    </row>
    <row r="54" spans="1:11" ht="13.5" thickBot="1">
      <c r="A54" s="551"/>
      <c r="B54" s="348"/>
      <c r="C54" s="352"/>
      <c r="D54" s="352"/>
      <c r="E54" s="350"/>
      <c r="F54" s="350"/>
      <c r="G54" s="354"/>
      <c r="H54" s="350"/>
      <c r="I54" s="476"/>
      <c r="J54" s="482"/>
      <c r="K54" s="486"/>
    </row>
    <row r="55" spans="1:11" ht="63.75" thickBot="1">
      <c r="A55" s="126" t="s">
        <v>62</v>
      </c>
      <c r="B55" s="141" t="s">
        <v>248</v>
      </c>
      <c r="C55" s="141" t="s">
        <v>250</v>
      </c>
      <c r="D55" s="141" t="s">
        <v>249</v>
      </c>
      <c r="E55" s="6">
        <v>0</v>
      </c>
      <c r="F55" s="141" t="s">
        <v>251</v>
      </c>
      <c r="G55" s="9"/>
      <c r="H55" s="6"/>
      <c r="I55" s="255">
        <v>73</v>
      </c>
      <c r="J55" s="255">
        <v>73.2</v>
      </c>
      <c r="K55" s="10">
        <v>73.2</v>
      </c>
    </row>
    <row r="56" spans="1:11" ht="95.25" thickBot="1">
      <c r="A56" s="126" t="s">
        <v>63</v>
      </c>
      <c r="B56" s="141" t="s">
        <v>248</v>
      </c>
      <c r="C56" s="141" t="s">
        <v>250</v>
      </c>
      <c r="D56" s="141" t="s">
        <v>249</v>
      </c>
      <c r="E56" s="6">
        <v>0</v>
      </c>
      <c r="F56" s="141" t="s">
        <v>251</v>
      </c>
      <c r="G56" s="9">
        <v>77550</v>
      </c>
      <c r="H56" s="6"/>
      <c r="I56" s="255">
        <v>73</v>
      </c>
      <c r="J56" s="255">
        <v>73.2</v>
      </c>
      <c r="K56" s="10">
        <v>73.2</v>
      </c>
    </row>
    <row r="57" spans="1:11" ht="79.5" thickBot="1">
      <c r="A57" s="126" t="s">
        <v>46</v>
      </c>
      <c r="B57" s="141" t="s">
        <v>248</v>
      </c>
      <c r="C57" s="141" t="s">
        <v>250</v>
      </c>
      <c r="D57" s="141" t="s">
        <v>249</v>
      </c>
      <c r="E57" s="6">
        <v>0</v>
      </c>
      <c r="F57" s="141" t="s">
        <v>251</v>
      </c>
      <c r="G57" s="6">
        <v>77550</v>
      </c>
      <c r="H57" s="6">
        <v>100</v>
      </c>
      <c r="I57" s="255">
        <v>73</v>
      </c>
      <c r="J57" s="255">
        <v>73.2</v>
      </c>
      <c r="K57" s="10">
        <v>73.2</v>
      </c>
    </row>
    <row r="58" spans="1:11" ht="32.25" thickBot="1">
      <c r="A58" s="126" t="s">
        <v>47</v>
      </c>
      <c r="B58" s="141" t="s">
        <v>248</v>
      </c>
      <c r="C58" s="141" t="s">
        <v>250</v>
      </c>
      <c r="D58" s="141" t="s">
        <v>249</v>
      </c>
      <c r="E58" s="6">
        <v>0</v>
      </c>
      <c r="F58" s="141" t="s">
        <v>251</v>
      </c>
      <c r="G58" s="9">
        <v>77550</v>
      </c>
      <c r="H58" s="6">
        <v>120</v>
      </c>
      <c r="I58" s="255">
        <v>73</v>
      </c>
      <c r="J58" s="255">
        <v>73.2</v>
      </c>
      <c r="K58" s="10">
        <v>73.2</v>
      </c>
    </row>
    <row r="59" spans="1:11" ht="48" thickBot="1">
      <c r="A59" s="126" t="s">
        <v>218</v>
      </c>
      <c r="B59" s="141" t="s">
        <v>248</v>
      </c>
      <c r="C59" s="141" t="s">
        <v>250</v>
      </c>
      <c r="D59" s="141" t="s">
        <v>250</v>
      </c>
      <c r="E59" s="6"/>
      <c r="F59" s="6"/>
      <c r="G59" s="9"/>
      <c r="H59" s="6"/>
      <c r="I59" s="255">
        <v>10.7</v>
      </c>
      <c r="J59" s="255">
        <v>10.7</v>
      </c>
      <c r="K59" s="10">
        <v>10.8</v>
      </c>
    </row>
    <row r="60" spans="1:11" ht="32.25" thickBot="1">
      <c r="A60" s="126" t="s">
        <v>65</v>
      </c>
      <c r="B60" s="141" t="s">
        <v>248</v>
      </c>
      <c r="C60" s="141" t="s">
        <v>250</v>
      </c>
      <c r="D60" s="141" t="s">
        <v>250</v>
      </c>
      <c r="E60" s="6">
        <v>0</v>
      </c>
      <c r="F60" s="141" t="s">
        <v>249</v>
      </c>
      <c r="G60" s="9"/>
      <c r="H60" s="6"/>
      <c r="I60" s="255">
        <v>10.7</v>
      </c>
      <c r="J60" s="255">
        <v>10.7</v>
      </c>
      <c r="K60" s="10">
        <v>10.8</v>
      </c>
    </row>
    <row r="61" spans="1:11" ht="95.25" thickBot="1">
      <c r="A61" s="135" t="s">
        <v>66</v>
      </c>
      <c r="B61" s="141" t="s">
        <v>248</v>
      </c>
      <c r="C61" s="141" t="s">
        <v>250</v>
      </c>
      <c r="D61" s="141" t="s">
        <v>250</v>
      </c>
      <c r="E61" s="6">
        <v>0</v>
      </c>
      <c r="F61" s="141" t="s">
        <v>249</v>
      </c>
      <c r="G61" s="9" t="s">
        <v>252</v>
      </c>
      <c r="H61" s="6"/>
      <c r="I61" s="255">
        <v>10.7</v>
      </c>
      <c r="J61" s="255">
        <v>10.7</v>
      </c>
      <c r="K61" s="10">
        <v>10.8</v>
      </c>
    </row>
    <row r="62" spans="1:11" ht="79.5" thickBot="1">
      <c r="A62" s="126" t="s">
        <v>46</v>
      </c>
      <c r="B62" s="141" t="s">
        <v>248</v>
      </c>
      <c r="C62" s="141" t="s">
        <v>250</v>
      </c>
      <c r="D62" s="141" t="s">
        <v>250</v>
      </c>
      <c r="E62" s="6">
        <v>0</v>
      </c>
      <c r="F62" s="141" t="s">
        <v>249</v>
      </c>
      <c r="G62" s="9" t="s">
        <v>252</v>
      </c>
      <c r="H62" s="6">
        <v>100</v>
      </c>
      <c r="I62" s="255">
        <v>10.7</v>
      </c>
      <c r="J62" s="255">
        <v>10.7</v>
      </c>
      <c r="K62" s="10">
        <v>10.8</v>
      </c>
    </row>
    <row r="63" spans="1:11" ht="32.25" thickBot="1">
      <c r="A63" s="126" t="s">
        <v>47</v>
      </c>
      <c r="B63" s="141" t="s">
        <v>248</v>
      </c>
      <c r="C63" s="141" t="s">
        <v>250</v>
      </c>
      <c r="D63" s="141" t="s">
        <v>250</v>
      </c>
      <c r="E63" s="6">
        <v>0</v>
      </c>
      <c r="F63" s="141" t="s">
        <v>249</v>
      </c>
      <c r="G63" s="9" t="s">
        <v>252</v>
      </c>
      <c r="H63" s="6">
        <v>120</v>
      </c>
      <c r="I63" s="255">
        <v>10.7</v>
      </c>
      <c r="J63" s="255">
        <v>10.7</v>
      </c>
      <c r="K63" s="10">
        <v>10.8</v>
      </c>
    </row>
    <row r="64" spans="1:11" ht="48" thickBot="1">
      <c r="A64" s="116" t="s">
        <v>178</v>
      </c>
      <c r="B64" s="141" t="s">
        <v>248</v>
      </c>
      <c r="C64" s="141" t="s">
        <v>250</v>
      </c>
      <c r="D64" s="141" t="s">
        <v>253</v>
      </c>
      <c r="E64" s="6"/>
      <c r="F64" s="6"/>
      <c r="G64" s="9"/>
      <c r="H64" s="6"/>
      <c r="I64" s="10">
        <v>3</v>
      </c>
      <c r="J64" s="10">
        <v>3</v>
      </c>
      <c r="K64" s="10">
        <v>3</v>
      </c>
    </row>
    <row r="65" spans="1:11" ht="48" thickBot="1">
      <c r="A65" s="116" t="s">
        <v>179</v>
      </c>
      <c r="B65" s="141" t="s">
        <v>248</v>
      </c>
      <c r="C65" s="141" t="s">
        <v>250</v>
      </c>
      <c r="D65" s="141" t="s">
        <v>253</v>
      </c>
      <c r="E65" s="6">
        <v>1</v>
      </c>
      <c r="F65" s="141" t="s">
        <v>254</v>
      </c>
      <c r="G65" s="9"/>
      <c r="H65" s="6"/>
      <c r="I65" s="10">
        <v>3</v>
      </c>
      <c r="J65" s="10">
        <v>3</v>
      </c>
      <c r="K65" s="10">
        <v>3</v>
      </c>
    </row>
    <row r="66" spans="1:11" ht="32.25" thickBot="1">
      <c r="A66" s="116" t="s">
        <v>50</v>
      </c>
      <c r="B66" s="141" t="s">
        <v>248</v>
      </c>
      <c r="C66" s="141" t="s">
        <v>250</v>
      </c>
      <c r="D66" s="141" t="s">
        <v>253</v>
      </c>
      <c r="E66" s="6">
        <v>1</v>
      </c>
      <c r="F66" s="141" t="s">
        <v>254</v>
      </c>
      <c r="G66" s="9">
        <v>41120</v>
      </c>
      <c r="H66" s="6"/>
      <c r="I66" s="10">
        <v>3</v>
      </c>
      <c r="J66" s="10">
        <v>3</v>
      </c>
      <c r="K66" s="10">
        <v>3</v>
      </c>
    </row>
    <row r="67" spans="1:11" ht="32.25" thickBot="1">
      <c r="A67" s="116" t="s">
        <v>51</v>
      </c>
      <c r="B67" s="141" t="s">
        <v>248</v>
      </c>
      <c r="C67" s="141" t="s">
        <v>250</v>
      </c>
      <c r="D67" s="141" t="s">
        <v>253</v>
      </c>
      <c r="E67" s="6">
        <v>1</v>
      </c>
      <c r="F67" s="141" t="s">
        <v>254</v>
      </c>
      <c r="G67" s="9">
        <v>41120</v>
      </c>
      <c r="H67" s="6">
        <v>200</v>
      </c>
      <c r="I67" s="10">
        <v>3</v>
      </c>
      <c r="J67" s="10">
        <v>3</v>
      </c>
      <c r="K67" s="10">
        <v>3</v>
      </c>
    </row>
    <row r="68" spans="1:11" ht="48" thickBot="1">
      <c r="A68" s="116" t="s">
        <v>52</v>
      </c>
      <c r="B68" s="141" t="s">
        <v>248</v>
      </c>
      <c r="C68" s="141" t="s">
        <v>250</v>
      </c>
      <c r="D68" s="141" t="s">
        <v>253</v>
      </c>
      <c r="E68" s="6">
        <v>1</v>
      </c>
      <c r="F68" s="141" t="s">
        <v>254</v>
      </c>
      <c r="G68" s="9">
        <v>41120</v>
      </c>
      <c r="H68" s="6">
        <v>240</v>
      </c>
      <c r="I68" s="10">
        <v>3</v>
      </c>
      <c r="J68" s="10">
        <v>3</v>
      </c>
      <c r="K68" s="10">
        <v>3</v>
      </c>
    </row>
    <row r="69" spans="1:11" ht="39" customHeight="1" thickBot="1">
      <c r="A69" s="302" t="s">
        <v>556</v>
      </c>
      <c r="B69" s="141" t="s">
        <v>248</v>
      </c>
      <c r="C69" s="141" t="s">
        <v>250</v>
      </c>
      <c r="D69" s="141" t="s">
        <v>255</v>
      </c>
      <c r="E69" s="6"/>
      <c r="F69" s="6"/>
      <c r="G69" s="9"/>
      <c r="H69" s="6"/>
      <c r="I69" s="10">
        <v>0.8</v>
      </c>
      <c r="J69" s="10">
        <v>0.8</v>
      </c>
      <c r="K69" s="10">
        <v>0.8</v>
      </c>
    </row>
    <row r="70" spans="1:11" ht="87" customHeight="1" thickBot="1">
      <c r="A70" s="302" t="s">
        <v>557</v>
      </c>
      <c r="B70" s="141" t="s">
        <v>248</v>
      </c>
      <c r="C70" s="141" t="s">
        <v>250</v>
      </c>
      <c r="D70" s="141" t="s">
        <v>255</v>
      </c>
      <c r="E70" s="6">
        <v>1</v>
      </c>
      <c r="F70" s="141" t="s">
        <v>254</v>
      </c>
      <c r="G70" s="9"/>
      <c r="H70" s="6"/>
      <c r="I70" s="10">
        <v>0.8</v>
      </c>
      <c r="J70" s="10">
        <v>0.8</v>
      </c>
      <c r="K70" s="10">
        <v>0.8</v>
      </c>
    </row>
    <row r="71" spans="1:11" ht="63.75" thickBot="1">
      <c r="A71" s="116" t="s">
        <v>67</v>
      </c>
      <c r="B71" s="141" t="s">
        <v>248</v>
      </c>
      <c r="C71" s="141" t="s">
        <v>250</v>
      </c>
      <c r="D71" s="141" t="s">
        <v>255</v>
      </c>
      <c r="E71" s="6">
        <v>1</v>
      </c>
      <c r="F71" s="141" t="s">
        <v>254</v>
      </c>
      <c r="G71" s="9">
        <v>77560</v>
      </c>
      <c r="H71" s="6"/>
      <c r="I71" s="10">
        <v>0.8</v>
      </c>
      <c r="J71" s="10">
        <v>0.8</v>
      </c>
      <c r="K71" s="10">
        <v>0.8</v>
      </c>
    </row>
    <row r="72" spans="1:11" ht="32.25" thickBot="1">
      <c r="A72" s="116" t="s">
        <v>51</v>
      </c>
      <c r="B72" s="141" t="s">
        <v>248</v>
      </c>
      <c r="C72" s="141" t="s">
        <v>250</v>
      </c>
      <c r="D72" s="141" t="s">
        <v>255</v>
      </c>
      <c r="E72" s="6">
        <v>1</v>
      </c>
      <c r="F72" s="141" t="s">
        <v>254</v>
      </c>
      <c r="G72" s="9">
        <v>77560</v>
      </c>
      <c r="H72" s="6">
        <v>200</v>
      </c>
      <c r="I72" s="10">
        <v>0.8</v>
      </c>
      <c r="J72" s="10">
        <v>0.8</v>
      </c>
      <c r="K72" s="10">
        <v>0.8</v>
      </c>
    </row>
    <row r="73" spans="1:11" ht="48" thickBot="1">
      <c r="A73" s="116" t="s">
        <v>52</v>
      </c>
      <c r="B73" s="141" t="s">
        <v>248</v>
      </c>
      <c r="C73" s="141" t="s">
        <v>250</v>
      </c>
      <c r="D73" s="141" t="s">
        <v>255</v>
      </c>
      <c r="E73" s="6">
        <v>1</v>
      </c>
      <c r="F73" s="141" t="s">
        <v>254</v>
      </c>
      <c r="G73" s="9">
        <v>77560</v>
      </c>
      <c r="H73" s="6">
        <v>240</v>
      </c>
      <c r="I73" s="10">
        <v>0.8</v>
      </c>
      <c r="J73" s="10">
        <v>0.8</v>
      </c>
      <c r="K73" s="10">
        <v>0.8</v>
      </c>
    </row>
    <row r="74" spans="1:11" ht="16.5" thickBot="1">
      <c r="A74" s="116" t="s">
        <v>68</v>
      </c>
      <c r="B74" s="141" t="s">
        <v>248</v>
      </c>
      <c r="C74" s="141" t="s">
        <v>256</v>
      </c>
      <c r="D74" s="141"/>
      <c r="E74" s="6"/>
      <c r="F74" s="6"/>
      <c r="G74" s="6"/>
      <c r="H74" s="11"/>
      <c r="I74" s="10">
        <v>9.5</v>
      </c>
      <c r="J74" s="10"/>
      <c r="K74" s="10"/>
    </row>
    <row r="75" spans="1:11" ht="51" customHeight="1" thickBot="1">
      <c r="A75" s="302" t="s">
        <v>556</v>
      </c>
      <c r="B75" s="141" t="s">
        <v>248</v>
      </c>
      <c r="C75" s="141" t="s">
        <v>256</v>
      </c>
      <c r="D75" s="141" t="s">
        <v>255</v>
      </c>
      <c r="E75" s="6"/>
      <c r="F75" s="6"/>
      <c r="G75" s="9"/>
      <c r="H75" s="6"/>
      <c r="I75" s="10">
        <v>9.5</v>
      </c>
      <c r="J75" s="10"/>
      <c r="K75" s="10"/>
    </row>
    <row r="76" spans="1:11" ht="51.75" customHeight="1" thickBot="1">
      <c r="A76" s="302" t="s">
        <v>557</v>
      </c>
      <c r="B76" s="141" t="s">
        <v>248</v>
      </c>
      <c r="C76" s="141" t="s">
        <v>256</v>
      </c>
      <c r="D76" s="141" t="s">
        <v>255</v>
      </c>
      <c r="E76" s="6">
        <v>1</v>
      </c>
      <c r="F76" s="141" t="s">
        <v>254</v>
      </c>
      <c r="G76" s="9"/>
      <c r="H76" s="6"/>
      <c r="I76" s="10">
        <v>9.5</v>
      </c>
      <c r="J76" s="10"/>
      <c r="K76" s="10"/>
    </row>
    <row r="77" spans="1:11" ht="79.5" thickBot="1">
      <c r="A77" s="116" t="s">
        <v>69</v>
      </c>
      <c r="B77" s="141" t="s">
        <v>248</v>
      </c>
      <c r="C77" s="141" t="s">
        <v>256</v>
      </c>
      <c r="D77" s="141" t="s">
        <v>255</v>
      </c>
      <c r="E77" s="6">
        <v>1</v>
      </c>
      <c r="F77" s="141" t="s">
        <v>254</v>
      </c>
      <c r="G77" s="9">
        <v>51200</v>
      </c>
      <c r="H77" s="6"/>
      <c r="I77" s="10">
        <v>9.5</v>
      </c>
      <c r="J77" s="10"/>
      <c r="K77" s="10"/>
    </row>
    <row r="78" spans="1:11" ht="32.25" thickBot="1">
      <c r="A78" s="116" t="s">
        <v>51</v>
      </c>
      <c r="B78" s="141" t="s">
        <v>248</v>
      </c>
      <c r="C78" s="141" t="s">
        <v>256</v>
      </c>
      <c r="D78" s="141" t="s">
        <v>255</v>
      </c>
      <c r="E78" s="6">
        <v>1</v>
      </c>
      <c r="F78" s="141" t="s">
        <v>254</v>
      </c>
      <c r="G78" s="6">
        <v>51200</v>
      </c>
      <c r="H78" s="6">
        <v>200</v>
      </c>
      <c r="I78" s="10">
        <v>9.5</v>
      </c>
      <c r="J78" s="10"/>
      <c r="K78" s="10"/>
    </row>
    <row r="79" spans="1:11" ht="48" thickBot="1">
      <c r="A79" s="116" t="s">
        <v>52</v>
      </c>
      <c r="B79" s="141" t="s">
        <v>248</v>
      </c>
      <c r="C79" s="141" t="s">
        <v>256</v>
      </c>
      <c r="D79" s="141" t="s">
        <v>255</v>
      </c>
      <c r="E79" s="6">
        <v>1</v>
      </c>
      <c r="F79" s="6">
        <v>0</v>
      </c>
      <c r="G79" s="6">
        <v>51200</v>
      </c>
      <c r="H79" s="6">
        <v>240</v>
      </c>
      <c r="I79" s="10">
        <v>9.5</v>
      </c>
      <c r="J79" s="10"/>
      <c r="K79" s="10"/>
    </row>
    <row r="80" spans="1:11" ht="33.75" customHeight="1">
      <c r="A80" s="558" t="s">
        <v>143</v>
      </c>
      <c r="B80" s="351" t="s">
        <v>248</v>
      </c>
      <c r="C80" s="351" t="s">
        <v>257</v>
      </c>
      <c r="D80" s="351"/>
      <c r="E80" s="349"/>
      <c r="F80" s="349"/>
      <c r="G80" s="349"/>
      <c r="H80" s="517"/>
      <c r="I80" s="408">
        <v>3135.9</v>
      </c>
      <c r="J80" s="408">
        <v>3135.9</v>
      </c>
      <c r="K80" s="408">
        <v>2135.9</v>
      </c>
    </row>
    <row r="81" spans="1:11" ht="13.5" thickBot="1">
      <c r="A81" s="559"/>
      <c r="B81" s="352"/>
      <c r="C81" s="352"/>
      <c r="D81" s="352"/>
      <c r="E81" s="350"/>
      <c r="F81" s="350"/>
      <c r="G81" s="350"/>
      <c r="H81" s="508"/>
      <c r="I81" s="409"/>
      <c r="J81" s="409"/>
      <c r="K81" s="409"/>
    </row>
    <row r="82" spans="1:11" ht="49.5" customHeight="1">
      <c r="A82" s="558" t="s">
        <v>144</v>
      </c>
      <c r="B82" s="351" t="s">
        <v>248</v>
      </c>
      <c r="C82" s="351" t="s">
        <v>257</v>
      </c>
      <c r="D82" s="351" t="s">
        <v>258</v>
      </c>
      <c r="E82" s="349"/>
      <c r="F82" s="349"/>
      <c r="G82" s="353"/>
      <c r="H82" s="349"/>
      <c r="I82" s="408">
        <v>3135.9</v>
      </c>
      <c r="J82" s="408">
        <v>3135.9</v>
      </c>
      <c r="K82" s="408">
        <v>2135.9</v>
      </c>
    </row>
    <row r="83" spans="1:11" ht="13.5" thickBot="1">
      <c r="A83" s="559"/>
      <c r="B83" s="352"/>
      <c r="C83" s="352"/>
      <c r="D83" s="352"/>
      <c r="E83" s="350"/>
      <c r="F83" s="350"/>
      <c r="G83" s="354"/>
      <c r="H83" s="350"/>
      <c r="I83" s="409"/>
      <c r="J83" s="409"/>
      <c r="K83" s="409"/>
    </row>
    <row r="84" spans="1:11" ht="18" customHeight="1">
      <c r="A84" s="558" t="s">
        <v>145</v>
      </c>
      <c r="B84" s="351" t="s">
        <v>248</v>
      </c>
      <c r="C84" s="351" t="s">
        <v>257</v>
      </c>
      <c r="D84" s="351" t="s">
        <v>258</v>
      </c>
      <c r="E84" s="349">
        <v>1</v>
      </c>
      <c r="F84" s="349"/>
      <c r="G84" s="353"/>
      <c r="H84" s="349"/>
      <c r="I84" s="408">
        <v>3135.9</v>
      </c>
      <c r="J84" s="408">
        <v>3135.9</v>
      </c>
      <c r="K84" s="408">
        <v>2135.9</v>
      </c>
    </row>
    <row r="85" spans="1:11" ht="13.5" thickBot="1">
      <c r="A85" s="559"/>
      <c r="B85" s="352"/>
      <c r="C85" s="352"/>
      <c r="D85" s="352"/>
      <c r="E85" s="350"/>
      <c r="F85" s="350"/>
      <c r="G85" s="354"/>
      <c r="H85" s="350"/>
      <c r="I85" s="409"/>
      <c r="J85" s="409"/>
      <c r="K85" s="409"/>
    </row>
    <row r="86" spans="1:11" ht="63.75" thickBot="1">
      <c r="A86" s="116" t="s">
        <v>219</v>
      </c>
      <c r="B86" s="141" t="s">
        <v>248</v>
      </c>
      <c r="C86" s="141" t="s">
        <v>257</v>
      </c>
      <c r="D86" s="141" t="s">
        <v>258</v>
      </c>
      <c r="E86" s="6">
        <v>1</v>
      </c>
      <c r="F86" s="141" t="s">
        <v>248</v>
      </c>
      <c r="G86" s="6"/>
      <c r="H86" s="6"/>
      <c r="I86" s="10">
        <v>3135.9</v>
      </c>
      <c r="J86" s="10">
        <v>3135.9</v>
      </c>
      <c r="K86" s="10">
        <v>2135.9</v>
      </c>
    </row>
    <row r="87" spans="1:11" ht="18" customHeight="1">
      <c r="A87" s="550" t="s">
        <v>147</v>
      </c>
      <c r="B87" s="347" t="s">
        <v>248</v>
      </c>
      <c r="C87" s="351" t="s">
        <v>257</v>
      </c>
      <c r="D87" s="351" t="s">
        <v>258</v>
      </c>
      <c r="E87" s="349">
        <v>1</v>
      </c>
      <c r="F87" s="349" t="s">
        <v>248</v>
      </c>
      <c r="G87" s="349">
        <v>41110</v>
      </c>
      <c r="H87" s="517"/>
      <c r="I87" s="408">
        <v>3092.2</v>
      </c>
      <c r="J87" s="408">
        <v>3092.2</v>
      </c>
      <c r="K87" s="408">
        <v>2135.9</v>
      </c>
    </row>
    <row r="88" spans="1:11" ht="13.5" thickBot="1">
      <c r="A88" s="551"/>
      <c r="B88" s="348"/>
      <c r="C88" s="352"/>
      <c r="D88" s="352"/>
      <c r="E88" s="350"/>
      <c r="F88" s="350"/>
      <c r="G88" s="350"/>
      <c r="H88" s="508"/>
      <c r="I88" s="409"/>
      <c r="J88" s="409"/>
      <c r="K88" s="409"/>
    </row>
    <row r="89" spans="1:11" ht="79.5" thickBot="1">
      <c r="A89" s="126" t="s">
        <v>46</v>
      </c>
      <c r="B89" s="141" t="s">
        <v>248</v>
      </c>
      <c r="C89" s="141" t="s">
        <v>257</v>
      </c>
      <c r="D89" s="141" t="s">
        <v>258</v>
      </c>
      <c r="E89" s="6">
        <v>1</v>
      </c>
      <c r="F89" s="141" t="s">
        <v>248</v>
      </c>
      <c r="G89" s="9">
        <v>41110</v>
      </c>
      <c r="H89" s="6">
        <v>100</v>
      </c>
      <c r="I89" s="10">
        <v>3092.2</v>
      </c>
      <c r="J89" s="10">
        <v>3092.2</v>
      </c>
      <c r="K89" s="10">
        <v>2135.9</v>
      </c>
    </row>
    <row r="90" spans="1:11" ht="32.25" thickBot="1">
      <c r="A90" s="126" t="s">
        <v>47</v>
      </c>
      <c r="B90" s="141" t="s">
        <v>248</v>
      </c>
      <c r="C90" s="141" t="s">
        <v>257</v>
      </c>
      <c r="D90" s="141" t="s">
        <v>258</v>
      </c>
      <c r="E90" s="6">
        <v>1</v>
      </c>
      <c r="F90" s="141" t="s">
        <v>248</v>
      </c>
      <c r="G90" s="9">
        <v>41110</v>
      </c>
      <c r="H90" s="6">
        <v>120</v>
      </c>
      <c r="I90" s="10">
        <v>3092.2</v>
      </c>
      <c r="J90" s="10">
        <v>3092.2</v>
      </c>
      <c r="K90" s="10">
        <v>2135.9</v>
      </c>
    </row>
    <row r="91" spans="1:11" ht="16.5" customHeight="1">
      <c r="A91" s="554" t="s">
        <v>50</v>
      </c>
      <c r="B91" s="347" t="s">
        <v>248</v>
      </c>
      <c r="C91" s="351" t="s">
        <v>257</v>
      </c>
      <c r="D91" s="351" t="s">
        <v>258</v>
      </c>
      <c r="E91" s="349">
        <v>1</v>
      </c>
      <c r="F91" s="349" t="s">
        <v>248</v>
      </c>
      <c r="G91" s="353">
        <v>41120</v>
      </c>
      <c r="H91" s="349"/>
      <c r="I91" s="408">
        <f>I86-I87</f>
        <v>43.700000000000273</v>
      </c>
      <c r="J91" s="408">
        <f>J86-J87</f>
        <v>43.700000000000273</v>
      </c>
      <c r="K91" s="408"/>
    </row>
    <row r="92" spans="1:11" ht="13.5" thickBot="1">
      <c r="A92" s="555"/>
      <c r="B92" s="348"/>
      <c r="C92" s="352"/>
      <c r="D92" s="352"/>
      <c r="E92" s="350"/>
      <c r="F92" s="350"/>
      <c r="G92" s="354"/>
      <c r="H92" s="350"/>
      <c r="I92" s="409"/>
      <c r="J92" s="409"/>
      <c r="K92" s="409"/>
    </row>
    <row r="93" spans="1:11" ht="79.5" thickBot="1">
      <c r="A93" s="126" t="s">
        <v>46</v>
      </c>
      <c r="B93" s="141" t="s">
        <v>248</v>
      </c>
      <c r="C93" s="141" t="s">
        <v>257</v>
      </c>
      <c r="D93" s="141" t="s">
        <v>258</v>
      </c>
      <c r="E93" s="6">
        <v>1</v>
      </c>
      <c r="F93" s="141" t="s">
        <v>248</v>
      </c>
      <c r="G93" s="9">
        <v>41120</v>
      </c>
      <c r="H93" s="6">
        <v>100</v>
      </c>
      <c r="I93" s="10">
        <v>10</v>
      </c>
      <c r="J93" s="10">
        <v>10</v>
      </c>
      <c r="K93" s="10"/>
    </row>
    <row r="94" spans="1:11" ht="32.25" thickBot="1">
      <c r="A94" s="126" t="s">
        <v>47</v>
      </c>
      <c r="B94" s="141" t="s">
        <v>248</v>
      </c>
      <c r="C94" s="141" t="s">
        <v>257</v>
      </c>
      <c r="D94" s="141" t="s">
        <v>258</v>
      </c>
      <c r="E94" s="6">
        <v>1</v>
      </c>
      <c r="F94" s="141" t="s">
        <v>248</v>
      </c>
      <c r="G94" s="9">
        <v>41120</v>
      </c>
      <c r="H94" s="6">
        <v>120</v>
      </c>
      <c r="I94" s="10">
        <v>10</v>
      </c>
      <c r="J94" s="10">
        <v>10</v>
      </c>
      <c r="K94" s="10"/>
    </row>
    <row r="95" spans="1:11" ht="32.25" thickBot="1">
      <c r="A95" s="126" t="s">
        <v>51</v>
      </c>
      <c r="B95" s="141" t="s">
        <v>248</v>
      </c>
      <c r="C95" s="141" t="s">
        <v>257</v>
      </c>
      <c r="D95" s="141" t="s">
        <v>258</v>
      </c>
      <c r="E95" s="6">
        <v>1</v>
      </c>
      <c r="F95" s="141" t="s">
        <v>248</v>
      </c>
      <c r="G95" s="9">
        <v>41120</v>
      </c>
      <c r="H95" s="6">
        <v>200</v>
      </c>
      <c r="I95" s="10">
        <f>I91-I93</f>
        <v>33.700000000000273</v>
      </c>
      <c r="J95" s="10">
        <f>J91-J93</f>
        <v>33.700000000000273</v>
      </c>
      <c r="K95" s="10"/>
    </row>
    <row r="96" spans="1:11" ht="48" thickBot="1">
      <c r="A96" s="126" t="s">
        <v>52</v>
      </c>
      <c r="B96" s="141" t="s">
        <v>248</v>
      </c>
      <c r="C96" s="141" t="s">
        <v>257</v>
      </c>
      <c r="D96" s="141" t="s">
        <v>258</v>
      </c>
      <c r="E96" s="6">
        <v>1</v>
      </c>
      <c r="F96" s="141" t="s">
        <v>248</v>
      </c>
      <c r="G96" s="9">
        <v>41120</v>
      </c>
      <c r="H96" s="6">
        <v>240</v>
      </c>
      <c r="I96" s="10">
        <v>33.700000000000003</v>
      </c>
      <c r="J96" s="10">
        <v>33.700000000000003</v>
      </c>
      <c r="K96" s="10"/>
    </row>
    <row r="97" spans="1:11">
      <c r="A97" s="550" t="s">
        <v>148</v>
      </c>
      <c r="B97" s="347" t="s">
        <v>248</v>
      </c>
      <c r="C97" s="351" t="s">
        <v>18</v>
      </c>
      <c r="D97" s="351"/>
      <c r="E97" s="349"/>
      <c r="F97" s="349"/>
      <c r="G97" s="349"/>
      <c r="H97" s="349"/>
      <c r="I97" s="509">
        <v>100</v>
      </c>
      <c r="J97" s="506">
        <v>100</v>
      </c>
      <c r="K97" s="506">
        <v>100</v>
      </c>
    </row>
    <row r="98" spans="1:11" ht="13.5" thickBot="1">
      <c r="A98" s="551"/>
      <c r="B98" s="348"/>
      <c r="C98" s="352"/>
      <c r="D98" s="352"/>
      <c r="E98" s="350"/>
      <c r="F98" s="350"/>
      <c r="G98" s="350"/>
      <c r="H98" s="350"/>
      <c r="I98" s="510"/>
      <c r="J98" s="342"/>
      <c r="K98" s="342"/>
    </row>
    <row r="99" spans="1:11" ht="32.25" thickBot="1">
      <c r="A99" s="302" t="s">
        <v>556</v>
      </c>
      <c r="B99" s="141" t="s">
        <v>248</v>
      </c>
      <c r="C99" s="141" t="s">
        <v>18</v>
      </c>
      <c r="D99" s="141" t="s">
        <v>255</v>
      </c>
      <c r="E99" s="6"/>
      <c r="F99" s="6"/>
      <c r="G99" s="9"/>
      <c r="H99" s="6"/>
      <c r="I99" s="231">
        <v>100</v>
      </c>
      <c r="J99" s="231">
        <v>100</v>
      </c>
      <c r="K99" s="231">
        <v>100</v>
      </c>
    </row>
    <row r="100" spans="1:11" ht="54.75" customHeight="1" thickBot="1">
      <c r="A100" s="302" t="s">
        <v>557</v>
      </c>
      <c r="B100" s="141" t="s">
        <v>248</v>
      </c>
      <c r="C100" s="141" t="s">
        <v>18</v>
      </c>
      <c r="D100" s="141" t="s">
        <v>255</v>
      </c>
      <c r="E100" s="6">
        <v>1</v>
      </c>
      <c r="F100" s="141" t="s">
        <v>254</v>
      </c>
      <c r="G100" s="9"/>
      <c r="H100" s="6"/>
      <c r="I100" s="231">
        <v>100</v>
      </c>
      <c r="J100" s="231">
        <v>100</v>
      </c>
      <c r="K100" s="231">
        <v>100</v>
      </c>
    </row>
    <row r="101" spans="1:11" ht="32.25" thickBot="1">
      <c r="A101" s="314" t="s">
        <v>565</v>
      </c>
      <c r="B101" s="141" t="s">
        <v>248</v>
      </c>
      <c r="C101" s="141" t="s">
        <v>18</v>
      </c>
      <c r="D101" s="141" t="s">
        <v>255</v>
      </c>
      <c r="E101" s="6">
        <v>1</v>
      </c>
      <c r="F101" s="141" t="s">
        <v>254</v>
      </c>
      <c r="G101" s="6">
        <v>41180</v>
      </c>
      <c r="H101" s="6"/>
      <c r="I101" s="231">
        <v>100</v>
      </c>
      <c r="J101" s="231">
        <v>100</v>
      </c>
      <c r="K101" s="231">
        <v>100</v>
      </c>
    </row>
    <row r="102" spans="1:11" ht="16.5" thickBot="1">
      <c r="A102" s="126" t="s">
        <v>53</v>
      </c>
      <c r="B102" s="141" t="s">
        <v>248</v>
      </c>
      <c r="C102" s="141" t="s">
        <v>18</v>
      </c>
      <c r="D102" s="141" t="s">
        <v>255</v>
      </c>
      <c r="E102" s="6">
        <v>1</v>
      </c>
      <c r="F102" s="141" t="s">
        <v>254</v>
      </c>
      <c r="G102" s="9">
        <v>41180</v>
      </c>
      <c r="H102" s="6">
        <v>800</v>
      </c>
      <c r="I102" s="231">
        <v>100</v>
      </c>
      <c r="J102" s="231">
        <v>100</v>
      </c>
      <c r="K102" s="231">
        <v>100</v>
      </c>
    </row>
    <row r="103" spans="1:11" ht="16.5" thickBot="1">
      <c r="A103" s="126" t="s">
        <v>149</v>
      </c>
      <c r="B103" s="141" t="s">
        <v>248</v>
      </c>
      <c r="C103" s="141" t="s">
        <v>18</v>
      </c>
      <c r="D103" s="141" t="s">
        <v>255</v>
      </c>
      <c r="E103" s="6">
        <v>1</v>
      </c>
      <c r="F103" s="141" t="s">
        <v>254</v>
      </c>
      <c r="G103" s="9">
        <v>41180</v>
      </c>
      <c r="H103" s="6">
        <v>870</v>
      </c>
      <c r="I103" s="231">
        <v>100</v>
      </c>
      <c r="J103" s="231">
        <v>100</v>
      </c>
      <c r="K103" s="231">
        <v>100</v>
      </c>
    </row>
    <row r="104" spans="1:11" ht="16.5" thickBot="1">
      <c r="A104" s="129" t="s">
        <v>70</v>
      </c>
      <c r="B104" s="141" t="s">
        <v>248</v>
      </c>
      <c r="C104" s="141" t="s">
        <v>259</v>
      </c>
      <c r="D104" s="141"/>
      <c r="E104" s="6"/>
      <c r="F104" s="6"/>
      <c r="G104" s="9"/>
      <c r="H104" s="6"/>
      <c r="I104" s="10">
        <f>I105</f>
        <v>6154.4</v>
      </c>
      <c r="J104" s="10">
        <f t="shared" ref="J104:K104" si="2">J105</f>
        <v>6381.7999999999993</v>
      </c>
      <c r="K104" s="10">
        <f t="shared" si="2"/>
        <v>5514.1</v>
      </c>
    </row>
    <row r="105" spans="1:11" ht="32.25" thickBot="1">
      <c r="A105" s="302" t="s">
        <v>556</v>
      </c>
      <c r="B105" s="141" t="s">
        <v>248</v>
      </c>
      <c r="C105" s="141" t="s">
        <v>259</v>
      </c>
      <c r="D105" s="141" t="s">
        <v>255</v>
      </c>
      <c r="E105" s="6"/>
      <c r="F105" s="6"/>
      <c r="G105" s="9"/>
      <c r="H105" s="6"/>
      <c r="I105" s="10">
        <f>I107+I110+I116</f>
        <v>6154.4</v>
      </c>
      <c r="J105" s="10">
        <f t="shared" ref="J105:K105" si="3">J107+J110+J116</f>
        <v>6381.7999999999993</v>
      </c>
      <c r="K105" s="10">
        <f t="shared" si="3"/>
        <v>5514.1</v>
      </c>
    </row>
    <row r="106" spans="1:11" ht="48" thickBot="1">
      <c r="A106" s="302" t="s">
        <v>557</v>
      </c>
      <c r="B106" s="141" t="s">
        <v>248</v>
      </c>
      <c r="C106" s="141" t="s">
        <v>259</v>
      </c>
      <c r="D106" s="141" t="s">
        <v>255</v>
      </c>
      <c r="E106" s="6">
        <v>1</v>
      </c>
      <c r="F106" s="6"/>
      <c r="G106" s="9"/>
      <c r="H106" s="6"/>
      <c r="I106" s="10">
        <f>I108+I111+I117</f>
        <v>3547.7</v>
      </c>
      <c r="J106" s="10">
        <f t="shared" ref="J106:K106" si="4">J108+J111+J117</f>
        <v>3775.1</v>
      </c>
      <c r="K106" s="10">
        <f t="shared" si="4"/>
        <v>2907.4</v>
      </c>
    </row>
    <row r="107" spans="1:11" ht="32.25" thickBot="1">
      <c r="A107" s="126" t="s">
        <v>71</v>
      </c>
      <c r="B107" s="141" t="s">
        <v>248</v>
      </c>
      <c r="C107" s="141" t="s">
        <v>259</v>
      </c>
      <c r="D107" s="141" t="s">
        <v>255</v>
      </c>
      <c r="E107" s="6">
        <v>1</v>
      </c>
      <c r="F107" s="141" t="s">
        <v>254</v>
      </c>
      <c r="G107" s="9">
        <v>61020</v>
      </c>
      <c r="H107" s="6"/>
      <c r="I107" s="10">
        <v>3547.7</v>
      </c>
      <c r="J107" s="10">
        <v>3775.1</v>
      </c>
      <c r="K107" s="10">
        <v>2907.4</v>
      </c>
    </row>
    <row r="108" spans="1:11" ht="32.25" thickBot="1">
      <c r="A108" s="126" t="s">
        <v>72</v>
      </c>
      <c r="B108" s="141" t="s">
        <v>248</v>
      </c>
      <c r="C108" s="141" t="s">
        <v>259</v>
      </c>
      <c r="D108" s="141" t="s">
        <v>255</v>
      </c>
      <c r="E108" s="6">
        <v>1</v>
      </c>
      <c r="F108" s="141" t="s">
        <v>254</v>
      </c>
      <c r="G108" s="9">
        <v>61020</v>
      </c>
      <c r="H108" s="6">
        <v>600</v>
      </c>
      <c r="I108" s="10">
        <v>3547.7</v>
      </c>
      <c r="J108" s="10">
        <v>3775.1</v>
      </c>
      <c r="K108" s="10">
        <v>2907.4</v>
      </c>
    </row>
    <row r="109" spans="1:11" ht="15.75" thickBot="1">
      <c r="A109" s="127" t="s">
        <v>73</v>
      </c>
      <c r="B109" s="141" t="s">
        <v>248</v>
      </c>
      <c r="C109" s="141" t="s">
        <v>259</v>
      </c>
      <c r="D109" s="141" t="s">
        <v>255</v>
      </c>
      <c r="E109" s="6">
        <v>1</v>
      </c>
      <c r="F109" s="141" t="s">
        <v>254</v>
      </c>
      <c r="G109" s="9">
        <v>61020</v>
      </c>
      <c r="H109" s="6">
        <v>610</v>
      </c>
      <c r="I109" s="10">
        <v>3547.7</v>
      </c>
      <c r="J109" s="10">
        <v>3775.1</v>
      </c>
      <c r="K109" s="10">
        <v>2907.4</v>
      </c>
    </row>
    <row r="110" spans="1:11">
      <c r="A110" s="550" t="s">
        <v>150</v>
      </c>
      <c r="B110" s="347" t="s">
        <v>248</v>
      </c>
      <c r="C110" s="351" t="s">
        <v>259</v>
      </c>
      <c r="D110" s="521" t="s">
        <v>255</v>
      </c>
      <c r="E110" s="548">
        <v>1</v>
      </c>
      <c r="F110" s="548" t="s">
        <v>254</v>
      </c>
      <c r="G110" s="548">
        <v>61030</v>
      </c>
      <c r="H110" s="548"/>
      <c r="I110" s="408">
        <v>253</v>
      </c>
      <c r="J110" s="408">
        <v>253</v>
      </c>
      <c r="K110" s="408">
        <v>253</v>
      </c>
    </row>
    <row r="111" spans="1:11" ht="13.5" thickBot="1">
      <c r="A111" s="551"/>
      <c r="B111" s="348"/>
      <c r="C111" s="352"/>
      <c r="D111" s="547"/>
      <c r="E111" s="549"/>
      <c r="F111" s="549"/>
      <c r="G111" s="549"/>
      <c r="H111" s="549"/>
      <c r="I111" s="409"/>
      <c r="J111" s="409"/>
      <c r="K111" s="409"/>
    </row>
    <row r="112" spans="1:11" ht="63.75" thickBot="1">
      <c r="A112" s="126" t="s">
        <v>151</v>
      </c>
      <c r="B112" s="141" t="s">
        <v>248</v>
      </c>
      <c r="C112" s="141" t="s">
        <v>259</v>
      </c>
      <c r="D112" s="141" t="s">
        <v>255</v>
      </c>
      <c r="E112" s="6">
        <v>1</v>
      </c>
      <c r="F112" s="141" t="s">
        <v>254</v>
      </c>
      <c r="G112" s="6">
        <v>61030</v>
      </c>
      <c r="H112" s="6">
        <v>100</v>
      </c>
      <c r="I112" s="10">
        <v>246</v>
      </c>
      <c r="J112" s="10">
        <v>246</v>
      </c>
      <c r="K112" s="10">
        <v>246</v>
      </c>
    </row>
    <row r="113" spans="1:11" ht="32.25" thickBot="1">
      <c r="A113" s="126" t="s">
        <v>152</v>
      </c>
      <c r="B113" s="141" t="s">
        <v>248</v>
      </c>
      <c r="C113" s="141" t="s">
        <v>259</v>
      </c>
      <c r="D113" s="141" t="s">
        <v>255</v>
      </c>
      <c r="E113" s="6">
        <v>1</v>
      </c>
      <c r="F113" s="141" t="s">
        <v>254</v>
      </c>
      <c r="G113" s="6">
        <v>61030</v>
      </c>
      <c r="H113" s="11">
        <v>110</v>
      </c>
      <c r="I113" s="10">
        <v>246</v>
      </c>
      <c r="J113" s="10">
        <v>246</v>
      </c>
      <c r="K113" s="10">
        <v>246</v>
      </c>
    </row>
    <row r="114" spans="1:11" ht="32.25" thickBot="1">
      <c r="A114" s="126" t="s">
        <v>51</v>
      </c>
      <c r="B114" s="141" t="s">
        <v>248</v>
      </c>
      <c r="C114" s="141" t="s">
        <v>259</v>
      </c>
      <c r="D114" s="141" t="s">
        <v>255</v>
      </c>
      <c r="E114" s="6">
        <v>1</v>
      </c>
      <c r="F114" s="141" t="s">
        <v>254</v>
      </c>
      <c r="G114" s="9">
        <v>61030</v>
      </c>
      <c r="H114" s="6">
        <v>200</v>
      </c>
      <c r="I114" s="10">
        <v>7</v>
      </c>
      <c r="J114" s="10">
        <v>7</v>
      </c>
      <c r="K114" s="10">
        <v>7</v>
      </c>
    </row>
    <row r="115" spans="1:11" ht="48" thickBot="1">
      <c r="A115" s="126" t="s">
        <v>52</v>
      </c>
      <c r="B115" s="141" t="s">
        <v>248</v>
      </c>
      <c r="C115" s="141" t="s">
        <v>259</v>
      </c>
      <c r="D115" s="141" t="s">
        <v>255</v>
      </c>
      <c r="E115" s="6">
        <v>1</v>
      </c>
      <c r="F115" s="141" t="s">
        <v>254</v>
      </c>
      <c r="G115" s="9">
        <v>61030</v>
      </c>
      <c r="H115" s="6">
        <v>240</v>
      </c>
      <c r="I115" s="10">
        <v>7</v>
      </c>
      <c r="J115" s="10">
        <v>7</v>
      </c>
      <c r="K115" s="10">
        <v>7</v>
      </c>
    </row>
    <row r="116" spans="1:11">
      <c r="A116" s="550" t="s">
        <v>153</v>
      </c>
      <c r="B116" s="347" t="s">
        <v>248</v>
      </c>
      <c r="C116" s="351" t="s">
        <v>259</v>
      </c>
      <c r="D116" s="351" t="s">
        <v>255</v>
      </c>
      <c r="E116" s="349">
        <v>1</v>
      </c>
      <c r="F116" s="349" t="s">
        <v>254</v>
      </c>
      <c r="G116" s="353">
        <v>61230</v>
      </c>
      <c r="H116" s="349"/>
      <c r="I116" s="341">
        <v>2353.6999999999998</v>
      </c>
      <c r="J116" s="341">
        <v>2353.6999999999998</v>
      </c>
      <c r="K116" s="341">
        <v>2353.6999999999998</v>
      </c>
    </row>
    <row r="117" spans="1:11" ht="13.5" thickBot="1">
      <c r="A117" s="551"/>
      <c r="B117" s="348"/>
      <c r="C117" s="352"/>
      <c r="D117" s="352"/>
      <c r="E117" s="350"/>
      <c r="F117" s="350"/>
      <c r="G117" s="354"/>
      <c r="H117" s="350"/>
      <c r="I117" s="342"/>
      <c r="J117" s="342"/>
      <c r="K117" s="342"/>
    </row>
    <row r="118" spans="1:11" ht="63.75" thickBot="1">
      <c r="A118" s="126" t="s">
        <v>151</v>
      </c>
      <c r="B118" s="141" t="s">
        <v>248</v>
      </c>
      <c r="C118" s="141" t="s">
        <v>259</v>
      </c>
      <c r="D118" s="141" t="s">
        <v>255</v>
      </c>
      <c r="E118" s="6">
        <v>1</v>
      </c>
      <c r="F118" s="141" t="s">
        <v>254</v>
      </c>
      <c r="G118" s="9">
        <v>61230</v>
      </c>
      <c r="H118" s="6">
        <v>100</v>
      </c>
      <c r="I118" s="231">
        <v>2253.6999999999998</v>
      </c>
      <c r="J118" s="231">
        <v>2253.6999999999998</v>
      </c>
      <c r="K118" s="231">
        <v>2253.6999999999998</v>
      </c>
    </row>
    <row r="119" spans="1:11" ht="32.25" thickBot="1">
      <c r="A119" s="126" t="s">
        <v>152</v>
      </c>
      <c r="B119" s="141" t="s">
        <v>248</v>
      </c>
      <c r="C119" s="141" t="s">
        <v>259</v>
      </c>
      <c r="D119" s="141" t="s">
        <v>255</v>
      </c>
      <c r="E119" s="6">
        <v>1</v>
      </c>
      <c r="F119" s="141" t="s">
        <v>254</v>
      </c>
      <c r="G119" s="9">
        <v>61230</v>
      </c>
      <c r="H119" s="6">
        <v>110</v>
      </c>
      <c r="I119" s="231">
        <v>2253.6999999999998</v>
      </c>
      <c r="J119" s="231">
        <v>2253.6999999999998</v>
      </c>
      <c r="K119" s="231">
        <v>2253.6999999999998</v>
      </c>
    </row>
    <row r="120" spans="1:11" ht="32.25" thickBot="1">
      <c r="A120" s="126" t="s">
        <v>51</v>
      </c>
      <c r="B120" s="141" t="s">
        <v>248</v>
      </c>
      <c r="C120" s="141" t="s">
        <v>259</v>
      </c>
      <c r="D120" s="141" t="s">
        <v>255</v>
      </c>
      <c r="E120" s="6">
        <v>1</v>
      </c>
      <c r="F120" s="141" t="s">
        <v>254</v>
      </c>
      <c r="G120" s="9">
        <v>61230</v>
      </c>
      <c r="H120" s="6">
        <v>200</v>
      </c>
      <c r="I120" s="231">
        <v>100</v>
      </c>
      <c r="J120" s="231">
        <v>100</v>
      </c>
      <c r="K120" s="231">
        <v>100</v>
      </c>
    </row>
    <row r="121" spans="1:11" ht="48" thickBot="1">
      <c r="A121" s="126" t="s">
        <v>52</v>
      </c>
      <c r="B121" s="141" t="s">
        <v>248</v>
      </c>
      <c r="C121" s="141" t="s">
        <v>259</v>
      </c>
      <c r="D121" s="141" t="s">
        <v>255</v>
      </c>
      <c r="E121" s="6">
        <v>1</v>
      </c>
      <c r="F121" s="141" t="s">
        <v>254</v>
      </c>
      <c r="G121" s="9">
        <v>61230</v>
      </c>
      <c r="H121" s="6">
        <v>240</v>
      </c>
      <c r="I121" s="231">
        <v>100</v>
      </c>
      <c r="J121" s="231">
        <v>100</v>
      </c>
      <c r="K121" s="231">
        <v>100</v>
      </c>
    </row>
    <row r="122" spans="1:11" ht="32.25" thickBot="1">
      <c r="A122" s="126" t="s">
        <v>74</v>
      </c>
      <c r="B122" s="141" t="s">
        <v>260</v>
      </c>
      <c r="C122" s="141"/>
      <c r="D122" s="141"/>
      <c r="E122" s="6"/>
      <c r="F122" s="6"/>
      <c r="G122" s="6"/>
      <c r="H122" s="11"/>
      <c r="I122" s="10">
        <f>I123+I132</f>
        <v>2460.8000000000002</v>
      </c>
      <c r="J122" s="10">
        <f>J123+J132</f>
        <v>2280.1</v>
      </c>
      <c r="K122" s="10">
        <f>K123+K132</f>
        <v>2280.1</v>
      </c>
    </row>
    <row r="123" spans="1:11" ht="16.5" thickBot="1">
      <c r="A123" s="126" t="s">
        <v>75</v>
      </c>
      <c r="B123" s="141" t="s">
        <v>260</v>
      </c>
      <c r="C123" s="141" t="s">
        <v>250</v>
      </c>
      <c r="D123" s="141"/>
      <c r="E123" s="6"/>
      <c r="F123" s="6"/>
      <c r="G123" s="6"/>
      <c r="H123" s="11"/>
      <c r="I123" s="264">
        <v>1224.3</v>
      </c>
      <c r="J123" s="254">
        <v>1173.5</v>
      </c>
      <c r="K123" s="256">
        <v>1173.5</v>
      </c>
    </row>
    <row r="124" spans="1:11" ht="32.25" thickBot="1">
      <c r="A124" s="302" t="s">
        <v>556</v>
      </c>
      <c r="B124" s="141" t="s">
        <v>260</v>
      </c>
      <c r="C124" s="141" t="s">
        <v>250</v>
      </c>
      <c r="D124" s="141" t="s">
        <v>255</v>
      </c>
      <c r="E124" s="6"/>
      <c r="F124" s="6"/>
      <c r="G124" s="9"/>
      <c r="H124" s="6"/>
      <c r="I124" s="264">
        <v>1224.3</v>
      </c>
      <c r="J124" s="254">
        <v>1173.5</v>
      </c>
      <c r="K124" s="256">
        <v>1173.5</v>
      </c>
    </row>
    <row r="125" spans="1:11" ht="48" thickBot="1">
      <c r="A125" s="302" t="s">
        <v>557</v>
      </c>
      <c r="B125" s="141" t="s">
        <v>260</v>
      </c>
      <c r="C125" s="141" t="s">
        <v>250</v>
      </c>
      <c r="D125" s="141" t="s">
        <v>255</v>
      </c>
      <c r="E125" s="6">
        <v>1</v>
      </c>
      <c r="F125" s="141" t="s">
        <v>254</v>
      </c>
      <c r="G125" s="9"/>
      <c r="H125" s="6"/>
      <c r="I125" s="264">
        <v>1224.3</v>
      </c>
      <c r="J125" s="254">
        <v>1173.5</v>
      </c>
      <c r="K125" s="256">
        <v>1173.5</v>
      </c>
    </row>
    <row r="126" spans="1:11" ht="61.5" customHeight="1">
      <c r="A126" s="554" t="s">
        <v>514</v>
      </c>
      <c r="B126" s="347" t="s">
        <v>260</v>
      </c>
      <c r="C126" s="351" t="s">
        <v>250</v>
      </c>
      <c r="D126" s="351" t="s">
        <v>255</v>
      </c>
      <c r="E126" s="349">
        <v>1</v>
      </c>
      <c r="F126" s="349" t="s">
        <v>254</v>
      </c>
      <c r="G126" s="353">
        <v>59300</v>
      </c>
      <c r="H126" s="349"/>
      <c r="I126" s="481">
        <v>1224.3</v>
      </c>
      <c r="J126" s="481">
        <v>1173.5</v>
      </c>
      <c r="K126" s="483">
        <v>1173.5</v>
      </c>
    </row>
    <row r="127" spans="1:11" ht="13.5" thickBot="1">
      <c r="A127" s="555"/>
      <c r="B127" s="348"/>
      <c r="C127" s="352"/>
      <c r="D127" s="352"/>
      <c r="E127" s="350"/>
      <c r="F127" s="350"/>
      <c r="G127" s="354"/>
      <c r="H127" s="350"/>
      <c r="I127" s="482"/>
      <c r="J127" s="482"/>
      <c r="K127" s="484"/>
    </row>
    <row r="128" spans="1:11" ht="79.5" thickBot="1">
      <c r="A128" s="126" t="s">
        <v>46</v>
      </c>
      <c r="B128" s="141" t="s">
        <v>260</v>
      </c>
      <c r="C128" s="141" t="s">
        <v>250</v>
      </c>
      <c r="D128" s="141" t="s">
        <v>255</v>
      </c>
      <c r="E128" s="6">
        <v>1</v>
      </c>
      <c r="F128" s="141" t="s">
        <v>254</v>
      </c>
      <c r="G128" s="9">
        <v>59300</v>
      </c>
      <c r="H128" s="6">
        <v>100</v>
      </c>
      <c r="I128" s="260">
        <v>951.7</v>
      </c>
      <c r="J128" s="260">
        <v>900.9</v>
      </c>
      <c r="K128" s="256">
        <v>900.9</v>
      </c>
    </row>
    <row r="129" spans="1:11" ht="32.25" thickBot="1">
      <c r="A129" s="126" t="s">
        <v>47</v>
      </c>
      <c r="B129" s="141" t="s">
        <v>260</v>
      </c>
      <c r="C129" s="141" t="s">
        <v>250</v>
      </c>
      <c r="D129" s="141" t="s">
        <v>255</v>
      </c>
      <c r="E129" s="6">
        <v>1</v>
      </c>
      <c r="F129" s="141" t="s">
        <v>254</v>
      </c>
      <c r="G129" s="9">
        <v>59300</v>
      </c>
      <c r="H129" s="6">
        <v>120</v>
      </c>
      <c r="I129" s="260">
        <v>951.7</v>
      </c>
      <c r="J129" s="260">
        <v>900.9</v>
      </c>
      <c r="K129" s="256">
        <v>900.9</v>
      </c>
    </row>
    <row r="130" spans="1:11" ht="32.25" thickBot="1">
      <c r="A130" s="126" t="s">
        <v>51</v>
      </c>
      <c r="B130" s="141" t="s">
        <v>260</v>
      </c>
      <c r="C130" s="141" t="s">
        <v>250</v>
      </c>
      <c r="D130" s="141" t="s">
        <v>255</v>
      </c>
      <c r="E130" s="6">
        <v>1</v>
      </c>
      <c r="F130" s="141" t="s">
        <v>254</v>
      </c>
      <c r="G130" s="9">
        <v>59300</v>
      </c>
      <c r="H130" s="11">
        <v>200</v>
      </c>
      <c r="I130" s="254">
        <v>272.60000000000002</v>
      </c>
      <c r="J130" s="254">
        <v>272.60000000000002</v>
      </c>
      <c r="K130" s="256">
        <v>272.60000000000002</v>
      </c>
    </row>
    <row r="131" spans="1:11" ht="48" thickBot="1">
      <c r="A131" s="126" t="s">
        <v>52</v>
      </c>
      <c r="B131" s="141" t="s">
        <v>260</v>
      </c>
      <c r="C131" s="141" t="s">
        <v>250</v>
      </c>
      <c r="D131" s="141" t="s">
        <v>255</v>
      </c>
      <c r="E131" s="6">
        <v>1</v>
      </c>
      <c r="F131" s="141" t="s">
        <v>254</v>
      </c>
      <c r="G131" s="9">
        <v>59300</v>
      </c>
      <c r="H131" s="6">
        <v>240</v>
      </c>
      <c r="I131" s="254">
        <v>272.60000000000002</v>
      </c>
      <c r="J131" s="254">
        <v>272.60000000000002</v>
      </c>
      <c r="K131" s="256">
        <v>272.60000000000002</v>
      </c>
    </row>
    <row r="132" spans="1:11" ht="48" thickBot="1">
      <c r="A132" s="126" t="s">
        <v>154</v>
      </c>
      <c r="B132" s="141" t="s">
        <v>260</v>
      </c>
      <c r="C132" s="141" t="s">
        <v>17</v>
      </c>
      <c r="D132" s="141"/>
      <c r="E132" s="6"/>
      <c r="F132" s="6"/>
      <c r="G132" s="9"/>
      <c r="H132" s="6"/>
      <c r="I132" s="253">
        <v>1236.5</v>
      </c>
      <c r="J132" s="254">
        <v>1106.5999999999999</v>
      </c>
      <c r="K132" s="254">
        <v>1106.5999999999999</v>
      </c>
    </row>
    <row r="133" spans="1:11" ht="95.25" thickBot="1">
      <c r="A133" s="135" t="s">
        <v>220</v>
      </c>
      <c r="B133" s="141" t="s">
        <v>260</v>
      </c>
      <c r="C133" s="141" t="s">
        <v>17</v>
      </c>
      <c r="D133" s="141" t="s">
        <v>251</v>
      </c>
      <c r="E133" s="6"/>
      <c r="F133" s="6"/>
      <c r="G133" s="9"/>
      <c r="H133" s="6"/>
      <c r="I133" s="253">
        <v>1236.5</v>
      </c>
      <c r="J133" s="254">
        <v>1106.5999999999999</v>
      </c>
      <c r="K133" s="254">
        <v>1106.5999999999999</v>
      </c>
    </row>
    <row r="134" spans="1:11" ht="63.75" thickBot="1">
      <c r="A134" s="116" t="s">
        <v>221</v>
      </c>
      <c r="B134" s="141" t="s">
        <v>260</v>
      </c>
      <c r="C134" s="141" t="s">
        <v>17</v>
      </c>
      <c r="D134" s="141" t="s">
        <v>251</v>
      </c>
      <c r="E134" s="5">
        <v>0</v>
      </c>
      <c r="F134" s="144" t="s">
        <v>251</v>
      </c>
      <c r="G134" s="5"/>
      <c r="H134" s="5"/>
      <c r="I134" s="253">
        <v>1236.5</v>
      </c>
      <c r="J134" s="254">
        <v>1106.5999999999999</v>
      </c>
      <c r="K134" s="254">
        <v>1106.5999999999999</v>
      </c>
    </row>
    <row r="135" spans="1:11" ht="33.75" customHeight="1">
      <c r="A135" s="550" t="s">
        <v>157</v>
      </c>
      <c r="B135" s="347" t="s">
        <v>260</v>
      </c>
      <c r="C135" s="351" t="s">
        <v>17</v>
      </c>
      <c r="D135" s="351" t="s">
        <v>251</v>
      </c>
      <c r="E135" s="349">
        <v>0</v>
      </c>
      <c r="F135" s="349" t="s">
        <v>251</v>
      </c>
      <c r="G135" s="349">
        <v>61040</v>
      </c>
      <c r="H135" s="349"/>
      <c r="I135" s="564">
        <v>1236.5</v>
      </c>
      <c r="J135" s="481">
        <v>1106.5999999999999</v>
      </c>
      <c r="K135" s="481">
        <v>1106.5999999999999</v>
      </c>
    </row>
    <row r="136" spans="1:11" ht="13.5" thickBot="1">
      <c r="A136" s="551"/>
      <c r="B136" s="348"/>
      <c r="C136" s="352"/>
      <c r="D136" s="352"/>
      <c r="E136" s="350"/>
      <c r="F136" s="350"/>
      <c r="G136" s="350"/>
      <c r="H136" s="350"/>
      <c r="I136" s="565"/>
      <c r="J136" s="482"/>
      <c r="K136" s="482"/>
    </row>
    <row r="137" spans="1:11" ht="79.5" thickBot="1">
      <c r="A137" s="126" t="s">
        <v>46</v>
      </c>
      <c r="B137" s="141" t="s">
        <v>260</v>
      </c>
      <c r="C137" s="141" t="s">
        <v>17</v>
      </c>
      <c r="D137" s="141" t="s">
        <v>251</v>
      </c>
      <c r="E137" s="6">
        <v>0</v>
      </c>
      <c r="F137" s="144" t="s">
        <v>251</v>
      </c>
      <c r="G137" s="6">
        <v>61040</v>
      </c>
      <c r="H137" s="11">
        <v>100</v>
      </c>
      <c r="I137" s="10">
        <v>1136.5</v>
      </c>
      <c r="J137" s="10">
        <v>1006.6</v>
      </c>
      <c r="K137" s="10">
        <v>1006.6</v>
      </c>
    </row>
    <row r="138" spans="1:11" ht="32.25" thickBot="1">
      <c r="A138" s="126" t="s">
        <v>152</v>
      </c>
      <c r="B138" s="141" t="s">
        <v>260</v>
      </c>
      <c r="C138" s="141" t="s">
        <v>17</v>
      </c>
      <c r="D138" s="141" t="s">
        <v>251</v>
      </c>
      <c r="E138" s="6">
        <v>0</v>
      </c>
      <c r="F138" s="144" t="s">
        <v>251</v>
      </c>
      <c r="G138" s="6">
        <v>61040</v>
      </c>
      <c r="H138" s="6">
        <v>110</v>
      </c>
      <c r="I138" s="10">
        <v>1136.5</v>
      </c>
      <c r="J138" s="10">
        <v>1006.6</v>
      </c>
      <c r="K138" s="10">
        <v>1006.6</v>
      </c>
    </row>
    <row r="139" spans="1:11" ht="32.25" thickBot="1">
      <c r="A139" s="126" t="s">
        <v>51</v>
      </c>
      <c r="B139" s="141" t="s">
        <v>260</v>
      </c>
      <c r="C139" s="141" t="s">
        <v>17</v>
      </c>
      <c r="D139" s="141" t="s">
        <v>251</v>
      </c>
      <c r="E139" s="6">
        <v>0</v>
      </c>
      <c r="F139" s="144" t="s">
        <v>251</v>
      </c>
      <c r="G139" s="6">
        <v>61040</v>
      </c>
      <c r="H139" s="6">
        <v>200</v>
      </c>
      <c r="I139" s="10">
        <v>100</v>
      </c>
      <c r="J139" s="10">
        <v>100</v>
      </c>
      <c r="K139" s="10">
        <v>100</v>
      </c>
    </row>
    <row r="140" spans="1:11" ht="48" thickBot="1">
      <c r="A140" s="126" t="s">
        <v>52</v>
      </c>
      <c r="B140" s="141" t="s">
        <v>260</v>
      </c>
      <c r="C140" s="141" t="s">
        <v>17</v>
      </c>
      <c r="D140" s="141" t="s">
        <v>251</v>
      </c>
      <c r="E140" s="6">
        <v>0</v>
      </c>
      <c r="F140" s="144" t="s">
        <v>251</v>
      </c>
      <c r="G140" s="6">
        <v>61040</v>
      </c>
      <c r="H140" s="6">
        <v>240</v>
      </c>
      <c r="I140" s="10">
        <v>100</v>
      </c>
      <c r="J140" s="10">
        <v>100</v>
      </c>
      <c r="K140" s="10">
        <v>100</v>
      </c>
    </row>
    <row r="141" spans="1:11" ht="16.5" thickBot="1">
      <c r="A141" s="129" t="s">
        <v>76</v>
      </c>
      <c r="B141" s="141" t="s">
        <v>250</v>
      </c>
      <c r="C141" s="141"/>
      <c r="D141" s="141"/>
      <c r="E141" s="6"/>
      <c r="F141" s="6"/>
      <c r="G141" s="9"/>
      <c r="H141" s="6"/>
      <c r="I141" s="10">
        <f>I142+I163</f>
        <v>7904.1</v>
      </c>
      <c r="J141" s="10">
        <f>J142+J163</f>
        <v>8131.3</v>
      </c>
      <c r="K141" s="10">
        <f>K142+K163</f>
        <v>8530</v>
      </c>
    </row>
    <row r="142" spans="1:11" ht="16.5" thickBot="1">
      <c r="A142" s="126" t="s">
        <v>77</v>
      </c>
      <c r="B142" s="141" t="s">
        <v>250</v>
      </c>
      <c r="C142" s="141" t="s">
        <v>256</v>
      </c>
      <c r="D142" s="141"/>
      <c r="E142" s="6"/>
      <c r="F142" s="6"/>
      <c r="G142" s="9"/>
      <c r="H142" s="6"/>
      <c r="I142" s="255">
        <v>1414.8</v>
      </c>
      <c r="J142" s="255">
        <v>1547.5</v>
      </c>
      <c r="K142" s="255">
        <v>1547.5</v>
      </c>
    </row>
    <row r="143" spans="1:11" ht="79.5" thickBot="1">
      <c r="A143" s="126" t="s">
        <v>222</v>
      </c>
      <c r="B143" s="141" t="s">
        <v>250</v>
      </c>
      <c r="C143" s="141" t="s">
        <v>256</v>
      </c>
      <c r="D143" s="141" t="s">
        <v>261</v>
      </c>
      <c r="E143" s="6"/>
      <c r="F143" s="6"/>
      <c r="G143" s="9"/>
      <c r="H143" s="6"/>
      <c r="I143" s="258">
        <v>1087.3</v>
      </c>
      <c r="J143" s="258">
        <v>1243.5999999999999</v>
      </c>
      <c r="K143" s="258">
        <v>1243.5999999999999</v>
      </c>
    </row>
    <row r="144" spans="1:11" ht="32.25" thickBot="1">
      <c r="A144" s="126" t="s">
        <v>79</v>
      </c>
      <c r="B144" s="141" t="s">
        <v>250</v>
      </c>
      <c r="C144" s="141" t="s">
        <v>256</v>
      </c>
      <c r="D144" s="141" t="s">
        <v>261</v>
      </c>
      <c r="E144" s="6">
        <v>1</v>
      </c>
      <c r="F144" s="6"/>
      <c r="G144" s="9"/>
      <c r="H144" s="6"/>
      <c r="I144" s="258">
        <v>1087.3</v>
      </c>
      <c r="J144" s="258">
        <v>1243.5999999999999</v>
      </c>
      <c r="K144" s="258">
        <v>1243.5999999999999</v>
      </c>
    </row>
    <row r="145" spans="1:11" ht="48" thickBot="1">
      <c r="A145" s="126" t="s">
        <v>223</v>
      </c>
      <c r="B145" s="141" t="s">
        <v>250</v>
      </c>
      <c r="C145" s="141" t="s">
        <v>256</v>
      </c>
      <c r="D145" s="141" t="s">
        <v>261</v>
      </c>
      <c r="E145" s="6">
        <v>1</v>
      </c>
      <c r="F145" s="141" t="s">
        <v>248</v>
      </c>
      <c r="G145" s="9"/>
      <c r="H145" s="6"/>
      <c r="I145" s="258">
        <v>1087.3</v>
      </c>
      <c r="J145" s="258">
        <v>1243.5999999999999</v>
      </c>
      <c r="K145" s="258">
        <v>1243.5999999999999</v>
      </c>
    </row>
    <row r="146" spans="1:11" ht="226.5" customHeight="1">
      <c r="A146" s="552" t="s">
        <v>82</v>
      </c>
      <c r="B146" s="347" t="s">
        <v>250</v>
      </c>
      <c r="C146" s="351" t="s">
        <v>256</v>
      </c>
      <c r="D146" s="351" t="s">
        <v>261</v>
      </c>
      <c r="E146" s="349">
        <v>1</v>
      </c>
      <c r="F146" s="349" t="s">
        <v>248</v>
      </c>
      <c r="G146" s="353">
        <v>77160</v>
      </c>
      <c r="H146" s="349"/>
      <c r="I146" s="475">
        <v>81.2</v>
      </c>
      <c r="J146" s="481">
        <v>141.69999999999999</v>
      </c>
      <c r="K146" s="481">
        <v>141.69999999999999</v>
      </c>
    </row>
    <row r="147" spans="1:11" ht="13.5" thickBot="1">
      <c r="A147" s="553"/>
      <c r="B147" s="348"/>
      <c r="C147" s="352"/>
      <c r="D147" s="352"/>
      <c r="E147" s="350"/>
      <c r="F147" s="350"/>
      <c r="G147" s="354"/>
      <c r="H147" s="350"/>
      <c r="I147" s="476"/>
      <c r="J147" s="482"/>
      <c r="K147" s="482"/>
    </row>
    <row r="148" spans="1:11" ht="32.25" thickBot="1">
      <c r="A148" s="126" t="s">
        <v>83</v>
      </c>
      <c r="B148" s="141" t="s">
        <v>250</v>
      </c>
      <c r="C148" s="141" t="s">
        <v>256</v>
      </c>
      <c r="D148" s="141" t="s">
        <v>261</v>
      </c>
      <c r="E148" s="6">
        <v>1</v>
      </c>
      <c r="F148" s="141" t="s">
        <v>248</v>
      </c>
      <c r="G148" s="6">
        <v>77160</v>
      </c>
      <c r="H148" s="6">
        <v>300</v>
      </c>
      <c r="I148" s="255">
        <v>81.2</v>
      </c>
      <c r="J148" s="255">
        <v>141.69999999999999</v>
      </c>
      <c r="K148" s="255">
        <v>141.69999999999999</v>
      </c>
    </row>
    <row r="149" spans="1:11" ht="16.5" thickBot="1">
      <c r="A149" s="126" t="s">
        <v>84</v>
      </c>
      <c r="B149" s="141" t="s">
        <v>250</v>
      </c>
      <c r="C149" s="141" t="s">
        <v>256</v>
      </c>
      <c r="D149" s="141" t="s">
        <v>261</v>
      </c>
      <c r="E149" s="6">
        <v>1</v>
      </c>
      <c r="F149" s="141" t="s">
        <v>248</v>
      </c>
      <c r="G149" s="6">
        <v>77160</v>
      </c>
      <c r="H149" s="6">
        <v>360</v>
      </c>
      <c r="I149" s="255">
        <v>81.2</v>
      </c>
      <c r="J149" s="255">
        <v>141.69999999999999</v>
      </c>
      <c r="K149" s="255">
        <v>141.69999999999999</v>
      </c>
    </row>
    <row r="150" spans="1:11" ht="151.5" customHeight="1">
      <c r="A150" s="552" t="s">
        <v>85</v>
      </c>
      <c r="B150" s="347" t="s">
        <v>250</v>
      </c>
      <c r="C150" s="351" t="s">
        <v>256</v>
      </c>
      <c r="D150" s="351" t="s">
        <v>261</v>
      </c>
      <c r="E150" s="349">
        <v>1</v>
      </c>
      <c r="F150" s="349" t="s">
        <v>248</v>
      </c>
      <c r="G150" s="353">
        <v>77190</v>
      </c>
      <c r="H150" s="349"/>
      <c r="I150" s="475">
        <v>511.9</v>
      </c>
      <c r="J150" s="481">
        <v>511.7</v>
      </c>
      <c r="K150" s="481">
        <v>511.7</v>
      </c>
    </row>
    <row r="151" spans="1:11" ht="13.5" thickBot="1">
      <c r="A151" s="553"/>
      <c r="B151" s="348"/>
      <c r="C151" s="352"/>
      <c r="D151" s="352"/>
      <c r="E151" s="350"/>
      <c r="F151" s="350"/>
      <c r="G151" s="354"/>
      <c r="H151" s="350"/>
      <c r="I151" s="476"/>
      <c r="J151" s="482"/>
      <c r="K151" s="482"/>
    </row>
    <row r="152" spans="1:11" ht="32.25" thickBot="1">
      <c r="A152" s="126" t="s">
        <v>83</v>
      </c>
      <c r="B152" s="141" t="s">
        <v>250</v>
      </c>
      <c r="C152" s="141" t="s">
        <v>256</v>
      </c>
      <c r="D152" s="141" t="s">
        <v>261</v>
      </c>
      <c r="E152" s="6">
        <v>1</v>
      </c>
      <c r="F152" s="141" t="s">
        <v>248</v>
      </c>
      <c r="G152" s="9">
        <v>77190</v>
      </c>
      <c r="H152" s="6">
        <v>300</v>
      </c>
      <c r="I152" s="255">
        <v>511.9</v>
      </c>
      <c r="J152" s="255">
        <v>511.7</v>
      </c>
      <c r="K152" s="255">
        <v>511.7</v>
      </c>
    </row>
    <row r="153" spans="1:11" ht="32.25" thickBot="1">
      <c r="A153" s="126" t="s">
        <v>86</v>
      </c>
      <c r="B153" s="141" t="s">
        <v>250</v>
      </c>
      <c r="C153" s="141" t="s">
        <v>256</v>
      </c>
      <c r="D153" s="141" t="s">
        <v>261</v>
      </c>
      <c r="E153" s="6">
        <v>1</v>
      </c>
      <c r="F153" s="141" t="s">
        <v>248</v>
      </c>
      <c r="G153" s="9">
        <v>77190</v>
      </c>
      <c r="H153" s="6">
        <v>330</v>
      </c>
      <c r="I153" s="255">
        <v>511.9</v>
      </c>
      <c r="J153" s="255">
        <v>511.7</v>
      </c>
      <c r="K153" s="255">
        <v>511.7</v>
      </c>
    </row>
    <row r="154" spans="1:11" ht="151.5" customHeight="1">
      <c r="A154" s="552" t="s">
        <v>87</v>
      </c>
      <c r="B154" s="347" t="s">
        <v>250</v>
      </c>
      <c r="C154" s="351" t="s">
        <v>256</v>
      </c>
      <c r="D154" s="351" t="s">
        <v>261</v>
      </c>
      <c r="E154" s="349">
        <v>1</v>
      </c>
      <c r="F154" s="349" t="s">
        <v>248</v>
      </c>
      <c r="G154" s="353">
        <v>77200</v>
      </c>
      <c r="H154" s="349"/>
      <c r="I154" s="475">
        <v>494.2</v>
      </c>
      <c r="J154" s="481">
        <v>590.20000000000005</v>
      </c>
      <c r="K154" s="481">
        <v>590.20000000000005</v>
      </c>
    </row>
    <row r="155" spans="1:11" ht="13.5" thickBot="1">
      <c r="A155" s="553"/>
      <c r="B155" s="348"/>
      <c r="C155" s="352"/>
      <c r="D155" s="352"/>
      <c r="E155" s="350"/>
      <c r="F155" s="350"/>
      <c r="G155" s="354"/>
      <c r="H155" s="350"/>
      <c r="I155" s="476"/>
      <c r="J155" s="482"/>
      <c r="K155" s="482"/>
    </row>
    <row r="156" spans="1:11" ht="32.25" thickBot="1">
      <c r="A156" s="126" t="s">
        <v>83</v>
      </c>
      <c r="B156" s="141" t="s">
        <v>250</v>
      </c>
      <c r="C156" s="141" t="s">
        <v>256</v>
      </c>
      <c r="D156" s="141" t="s">
        <v>261</v>
      </c>
      <c r="E156" s="6">
        <v>1</v>
      </c>
      <c r="F156" s="141" t="s">
        <v>248</v>
      </c>
      <c r="G156" s="9">
        <v>77200</v>
      </c>
      <c r="H156" s="6">
        <v>300</v>
      </c>
      <c r="I156" s="255">
        <v>494.2</v>
      </c>
      <c r="J156" s="255">
        <v>590.20000000000005</v>
      </c>
      <c r="K156" s="255">
        <v>590.20000000000005</v>
      </c>
    </row>
    <row r="157" spans="1:11" ht="32.25" thickBot="1">
      <c r="A157" s="126" t="s">
        <v>86</v>
      </c>
      <c r="B157" s="141" t="s">
        <v>250</v>
      </c>
      <c r="C157" s="141" t="s">
        <v>256</v>
      </c>
      <c r="D157" s="141" t="s">
        <v>261</v>
      </c>
      <c r="E157" s="6">
        <v>1</v>
      </c>
      <c r="F157" s="141" t="s">
        <v>248</v>
      </c>
      <c r="G157" s="9">
        <v>77200</v>
      </c>
      <c r="H157" s="6">
        <v>330</v>
      </c>
      <c r="I157" s="255">
        <v>494.2</v>
      </c>
      <c r="J157" s="255">
        <v>590.20000000000005</v>
      </c>
      <c r="K157" s="255">
        <v>590.20000000000005</v>
      </c>
    </row>
    <row r="158" spans="1:11" ht="32.25" thickBot="1">
      <c r="A158" s="302" t="s">
        <v>556</v>
      </c>
      <c r="B158" s="141" t="s">
        <v>250</v>
      </c>
      <c r="C158" s="141" t="s">
        <v>256</v>
      </c>
      <c r="D158" s="141" t="s">
        <v>255</v>
      </c>
      <c r="E158" s="6"/>
      <c r="F158" s="6"/>
      <c r="G158" s="9"/>
      <c r="H158" s="6"/>
      <c r="I158" s="258">
        <v>327.2</v>
      </c>
      <c r="J158" s="258">
        <v>303.89999999999998</v>
      </c>
      <c r="K158" s="258">
        <v>303.89999999999998</v>
      </c>
    </row>
    <row r="159" spans="1:11" ht="48" thickBot="1">
      <c r="A159" s="302" t="s">
        <v>557</v>
      </c>
      <c r="B159" s="141" t="s">
        <v>250</v>
      </c>
      <c r="C159" s="141" t="s">
        <v>256</v>
      </c>
      <c r="D159" s="141" t="s">
        <v>255</v>
      </c>
      <c r="E159" s="6">
        <v>1</v>
      </c>
      <c r="F159" s="141" t="s">
        <v>254</v>
      </c>
      <c r="G159" s="9"/>
      <c r="H159" s="6"/>
      <c r="I159" s="258">
        <v>327.2</v>
      </c>
      <c r="J159" s="258">
        <v>303.89999999999998</v>
      </c>
      <c r="K159" s="258">
        <v>303.89999999999998</v>
      </c>
    </row>
    <row r="160" spans="1:11" ht="63.75" thickBot="1">
      <c r="A160" s="123" t="s">
        <v>88</v>
      </c>
      <c r="B160" s="142" t="s">
        <v>250</v>
      </c>
      <c r="C160" s="141" t="s">
        <v>256</v>
      </c>
      <c r="D160" s="141" t="s">
        <v>255</v>
      </c>
      <c r="E160" s="6">
        <v>1</v>
      </c>
      <c r="F160" s="141" t="s">
        <v>254</v>
      </c>
      <c r="G160" s="140">
        <v>77220</v>
      </c>
      <c r="H160" s="105"/>
      <c r="I160" s="258">
        <v>327.2</v>
      </c>
      <c r="J160" s="258">
        <v>303.89999999999998</v>
      </c>
      <c r="K160" s="258">
        <v>303.89999999999998</v>
      </c>
    </row>
    <row r="161" spans="1:11" ht="32.25" thickBot="1">
      <c r="A161" s="134" t="s">
        <v>51</v>
      </c>
      <c r="B161" s="141" t="s">
        <v>250</v>
      </c>
      <c r="C161" s="141" t="s">
        <v>256</v>
      </c>
      <c r="D161" s="141" t="s">
        <v>255</v>
      </c>
      <c r="E161" s="6">
        <v>1</v>
      </c>
      <c r="F161" s="141" t="s">
        <v>254</v>
      </c>
      <c r="G161" s="140">
        <v>77220</v>
      </c>
      <c r="H161" s="105">
        <v>200</v>
      </c>
      <c r="I161" s="258">
        <v>327.2</v>
      </c>
      <c r="J161" s="258">
        <v>303.89999999999998</v>
      </c>
      <c r="K161" s="258">
        <v>303.89999999999998</v>
      </c>
    </row>
    <row r="162" spans="1:11" ht="48" thickBot="1">
      <c r="A162" s="126" t="s">
        <v>52</v>
      </c>
      <c r="B162" s="141" t="s">
        <v>250</v>
      </c>
      <c r="C162" s="141" t="s">
        <v>256</v>
      </c>
      <c r="D162" s="141" t="s">
        <v>255</v>
      </c>
      <c r="E162" s="6">
        <v>1</v>
      </c>
      <c r="F162" s="141" t="s">
        <v>254</v>
      </c>
      <c r="G162" s="140">
        <v>77220</v>
      </c>
      <c r="H162" s="6">
        <v>240</v>
      </c>
      <c r="I162" s="258">
        <v>327.2</v>
      </c>
      <c r="J162" s="258">
        <v>303.89999999999998</v>
      </c>
      <c r="K162" s="258">
        <v>303.89999999999998</v>
      </c>
    </row>
    <row r="163" spans="1:11" ht="15.75">
      <c r="A163" s="130" t="s">
        <v>224</v>
      </c>
      <c r="B163" s="347" t="s">
        <v>250</v>
      </c>
      <c r="C163" s="351" t="s">
        <v>261</v>
      </c>
      <c r="D163" s="351"/>
      <c r="E163" s="349"/>
      <c r="F163" s="349"/>
      <c r="G163" s="353"/>
      <c r="H163" s="349"/>
      <c r="I163" s="408">
        <v>6489.3</v>
      </c>
      <c r="J163" s="408">
        <v>6583.8</v>
      </c>
      <c r="K163" s="408">
        <v>6982.5</v>
      </c>
    </row>
    <row r="164" spans="1:11" ht="16.5" thickBot="1">
      <c r="A164" s="129" t="s">
        <v>225</v>
      </c>
      <c r="B164" s="348"/>
      <c r="C164" s="352"/>
      <c r="D164" s="352"/>
      <c r="E164" s="350"/>
      <c r="F164" s="350"/>
      <c r="G164" s="354"/>
      <c r="H164" s="350"/>
      <c r="I164" s="409"/>
      <c r="J164" s="409"/>
      <c r="K164" s="409"/>
    </row>
    <row r="165" spans="1:11" ht="15.75">
      <c r="A165" s="131" t="s">
        <v>78</v>
      </c>
      <c r="B165" s="347" t="s">
        <v>250</v>
      </c>
      <c r="C165" s="351" t="s">
        <v>261</v>
      </c>
      <c r="D165" s="351" t="s">
        <v>259</v>
      </c>
      <c r="E165" s="349"/>
      <c r="F165" s="349"/>
      <c r="G165" s="353"/>
      <c r="H165" s="349"/>
      <c r="I165" s="408">
        <v>6489.3</v>
      </c>
      <c r="J165" s="408">
        <v>6583.8</v>
      </c>
      <c r="K165" s="408">
        <v>6982.5</v>
      </c>
    </row>
    <row r="166" spans="1:11" ht="16.5" thickBot="1">
      <c r="A166" s="132" t="s">
        <v>226</v>
      </c>
      <c r="B166" s="348"/>
      <c r="C166" s="352"/>
      <c r="D166" s="352"/>
      <c r="E166" s="350"/>
      <c r="F166" s="350"/>
      <c r="G166" s="354"/>
      <c r="H166" s="350"/>
      <c r="I166" s="409"/>
      <c r="J166" s="409"/>
      <c r="K166" s="409"/>
    </row>
    <row r="167" spans="1:11" ht="48" thickBot="1">
      <c r="A167" s="126" t="s">
        <v>227</v>
      </c>
      <c r="B167" s="141" t="s">
        <v>250</v>
      </c>
      <c r="C167" s="141" t="s">
        <v>261</v>
      </c>
      <c r="D167" s="141" t="s">
        <v>259</v>
      </c>
      <c r="E167" s="6">
        <v>0</v>
      </c>
      <c r="F167" s="141" t="s">
        <v>249</v>
      </c>
      <c r="G167" s="9"/>
      <c r="H167" s="6"/>
      <c r="I167" s="10">
        <v>6489.3</v>
      </c>
      <c r="J167" s="10">
        <v>6583.8</v>
      </c>
      <c r="K167" s="10">
        <v>6982.5</v>
      </c>
    </row>
    <row r="168" spans="1:11">
      <c r="A168" s="550" t="s">
        <v>95</v>
      </c>
      <c r="B168" s="347" t="s">
        <v>250</v>
      </c>
      <c r="C168" s="351" t="s">
        <v>261</v>
      </c>
      <c r="D168" s="521" t="s">
        <v>259</v>
      </c>
      <c r="E168" s="548">
        <v>0</v>
      </c>
      <c r="F168" s="548" t="s">
        <v>249</v>
      </c>
      <c r="G168" s="548">
        <v>42510</v>
      </c>
      <c r="H168" s="548"/>
      <c r="I168" s="408">
        <v>3244.6</v>
      </c>
      <c r="J168" s="408">
        <v>3291.9</v>
      </c>
      <c r="K168" s="408">
        <v>3491.2</v>
      </c>
    </row>
    <row r="169" spans="1:11" ht="13.5" thickBot="1">
      <c r="A169" s="551"/>
      <c r="B169" s="348"/>
      <c r="C169" s="352"/>
      <c r="D169" s="547"/>
      <c r="E169" s="549"/>
      <c r="F169" s="549"/>
      <c r="G169" s="549"/>
      <c r="H169" s="549"/>
      <c r="I169" s="409"/>
      <c r="J169" s="409"/>
      <c r="K169" s="409"/>
    </row>
    <row r="170" spans="1:11" ht="32.25" thickBot="1">
      <c r="A170" s="126" t="s">
        <v>51</v>
      </c>
      <c r="B170" s="141" t="s">
        <v>250</v>
      </c>
      <c r="C170" s="141" t="s">
        <v>261</v>
      </c>
      <c r="D170" s="141" t="s">
        <v>259</v>
      </c>
      <c r="E170" s="6">
        <v>0</v>
      </c>
      <c r="F170" s="141" t="s">
        <v>249</v>
      </c>
      <c r="G170" s="9">
        <v>42510</v>
      </c>
      <c r="H170" s="6">
        <v>200</v>
      </c>
      <c r="I170" s="10">
        <v>3244.6</v>
      </c>
      <c r="J170" s="10">
        <v>3291.9</v>
      </c>
      <c r="K170" s="10">
        <v>3491.2</v>
      </c>
    </row>
    <row r="171" spans="1:11" ht="48" thickBot="1">
      <c r="A171" s="126" t="s">
        <v>52</v>
      </c>
      <c r="B171" s="141" t="s">
        <v>250</v>
      </c>
      <c r="C171" s="141" t="s">
        <v>261</v>
      </c>
      <c r="D171" s="141" t="s">
        <v>259</v>
      </c>
      <c r="E171" s="6">
        <v>0</v>
      </c>
      <c r="F171" s="141" t="s">
        <v>249</v>
      </c>
      <c r="G171" s="9">
        <v>42510</v>
      </c>
      <c r="H171" s="11">
        <v>240</v>
      </c>
      <c r="I171" s="10">
        <v>3244.6</v>
      </c>
      <c r="J171" s="10">
        <v>3291.9</v>
      </c>
      <c r="K171" s="10">
        <v>3491.2</v>
      </c>
    </row>
    <row r="172" spans="1:11" ht="290.25" customHeight="1">
      <c r="A172" s="136" t="s">
        <v>159</v>
      </c>
      <c r="B172" s="141" t="s">
        <v>250</v>
      </c>
      <c r="C172" s="141" t="s">
        <v>261</v>
      </c>
      <c r="D172" s="141" t="s">
        <v>259</v>
      </c>
      <c r="E172" s="6">
        <v>0</v>
      </c>
      <c r="F172" s="141" t="s">
        <v>249</v>
      </c>
      <c r="G172" s="9">
        <v>44102</v>
      </c>
      <c r="H172" s="6"/>
      <c r="I172" s="10">
        <v>3244.7</v>
      </c>
      <c r="J172" s="10">
        <v>3291.9</v>
      </c>
      <c r="K172" s="10">
        <v>3491.3</v>
      </c>
    </row>
    <row r="173" spans="1:11" ht="15.75">
      <c r="A173" s="124" t="s">
        <v>160</v>
      </c>
      <c r="B173" s="141" t="s">
        <v>250</v>
      </c>
      <c r="C173" s="141" t="s">
        <v>261</v>
      </c>
      <c r="D173" s="141" t="s">
        <v>259</v>
      </c>
      <c r="E173" s="6">
        <v>0</v>
      </c>
      <c r="F173" s="141" t="s">
        <v>249</v>
      </c>
      <c r="G173" s="9">
        <v>44102</v>
      </c>
      <c r="H173" s="6">
        <v>500</v>
      </c>
      <c r="I173" s="10">
        <v>3244.7</v>
      </c>
      <c r="J173" s="10">
        <v>3291.9</v>
      </c>
      <c r="K173" s="10">
        <v>3491.3</v>
      </c>
    </row>
    <row r="174" spans="1:11">
      <c r="A174" s="556" t="s">
        <v>161</v>
      </c>
      <c r="B174" s="347" t="s">
        <v>250</v>
      </c>
      <c r="C174" s="351" t="s">
        <v>261</v>
      </c>
      <c r="D174" s="351" t="s">
        <v>259</v>
      </c>
      <c r="E174" s="349">
        <v>0</v>
      </c>
      <c r="F174" s="349" t="s">
        <v>249</v>
      </c>
      <c r="G174" s="349">
        <v>44102</v>
      </c>
      <c r="H174" s="517">
        <v>540</v>
      </c>
      <c r="I174" s="408">
        <v>3244.7</v>
      </c>
      <c r="J174" s="408">
        <v>3291.9</v>
      </c>
      <c r="K174" s="408">
        <v>3491.3</v>
      </c>
    </row>
    <row r="175" spans="1:11" ht="13.5" thickBot="1">
      <c r="A175" s="557"/>
      <c r="B175" s="348"/>
      <c r="C175" s="352"/>
      <c r="D175" s="352"/>
      <c r="E175" s="350"/>
      <c r="F175" s="350"/>
      <c r="G175" s="350"/>
      <c r="H175" s="508"/>
      <c r="I175" s="409"/>
      <c r="J175" s="409"/>
      <c r="K175" s="409"/>
    </row>
    <row r="176" spans="1:11" ht="16.5" thickBot="1">
      <c r="A176" s="133" t="s">
        <v>96</v>
      </c>
      <c r="B176" s="141" t="s">
        <v>256</v>
      </c>
      <c r="C176" s="141"/>
      <c r="D176" s="141"/>
      <c r="E176" s="6"/>
      <c r="F176" s="6"/>
      <c r="G176" s="9"/>
      <c r="H176" s="6"/>
      <c r="I176" s="273">
        <v>2583.4</v>
      </c>
      <c r="J176" s="260">
        <v>2651.8</v>
      </c>
      <c r="K176" s="260">
        <v>2651.8</v>
      </c>
    </row>
    <row r="177" spans="1:11" ht="16.5" thickBot="1">
      <c r="A177" s="133" t="s">
        <v>97</v>
      </c>
      <c r="B177" s="141" t="s">
        <v>256</v>
      </c>
      <c r="C177" s="141" t="s">
        <v>248</v>
      </c>
      <c r="D177" s="141"/>
      <c r="E177" s="6"/>
      <c r="F177" s="6"/>
      <c r="G177" s="9"/>
      <c r="H177" s="6"/>
      <c r="I177" s="273">
        <v>2583.4</v>
      </c>
      <c r="J177" s="260">
        <v>2651.8</v>
      </c>
      <c r="K177" s="260">
        <v>2651.8</v>
      </c>
    </row>
    <row r="178" spans="1:11" ht="32.25" thickBot="1">
      <c r="A178" s="126" t="s">
        <v>98</v>
      </c>
      <c r="B178" s="141" t="s">
        <v>256</v>
      </c>
      <c r="C178" s="141" t="s">
        <v>248</v>
      </c>
      <c r="D178" s="141" t="s">
        <v>262</v>
      </c>
      <c r="E178" s="6"/>
      <c r="F178" s="6"/>
      <c r="G178" s="6"/>
      <c r="H178" s="6"/>
      <c r="I178" s="273">
        <v>2583.4</v>
      </c>
      <c r="J178" s="260">
        <v>2651.8</v>
      </c>
      <c r="K178" s="260">
        <v>2651.8</v>
      </c>
    </row>
    <row r="179" spans="1:11" ht="32.25" thickBot="1">
      <c r="A179" s="126" t="s">
        <v>99</v>
      </c>
      <c r="B179" s="141" t="s">
        <v>256</v>
      </c>
      <c r="C179" s="141" t="s">
        <v>248</v>
      </c>
      <c r="D179" s="141" t="s">
        <v>262</v>
      </c>
      <c r="E179" s="6">
        <v>1</v>
      </c>
      <c r="F179" s="6"/>
      <c r="G179" s="6"/>
      <c r="H179" s="11"/>
      <c r="I179" s="273">
        <v>2583.4</v>
      </c>
      <c r="J179" s="260">
        <v>2651.8</v>
      </c>
      <c r="K179" s="260">
        <v>2651.8</v>
      </c>
    </row>
    <row r="180" spans="1:11">
      <c r="A180" s="550" t="s">
        <v>100</v>
      </c>
      <c r="B180" s="347" t="s">
        <v>256</v>
      </c>
      <c r="C180" s="351" t="s">
        <v>248</v>
      </c>
      <c r="D180" s="351" t="s">
        <v>262</v>
      </c>
      <c r="E180" s="349">
        <v>1</v>
      </c>
      <c r="F180" s="351" t="s">
        <v>249</v>
      </c>
      <c r="G180" s="353"/>
      <c r="H180" s="349"/>
      <c r="I180" s="333">
        <v>2583.4</v>
      </c>
      <c r="J180" s="335">
        <v>2651.8</v>
      </c>
      <c r="K180" s="335">
        <v>2651.8</v>
      </c>
    </row>
    <row r="181" spans="1:11" ht="13.5" thickBot="1">
      <c r="A181" s="551"/>
      <c r="B181" s="348"/>
      <c r="C181" s="352"/>
      <c r="D181" s="352"/>
      <c r="E181" s="350"/>
      <c r="F181" s="352"/>
      <c r="G181" s="354"/>
      <c r="H181" s="350"/>
      <c r="I181" s="334"/>
      <c r="J181" s="336"/>
      <c r="K181" s="336"/>
    </row>
    <row r="182" spans="1:11">
      <c r="A182" s="550" t="s">
        <v>101</v>
      </c>
      <c r="B182" s="347" t="s">
        <v>256</v>
      </c>
      <c r="C182" s="351" t="s">
        <v>248</v>
      </c>
      <c r="D182" s="351" t="s">
        <v>262</v>
      </c>
      <c r="E182" s="349">
        <v>1</v>
      </c>
      <c r="F182" s="351" t="s">
        <v>249</v>
      </c>
      <c r="G182" s="353" t="s">
        <v>264</v>
      </c>
      <c r="H182" s="349"/>
      <c r="I182" s="333">
        <v>2583.4</v>
      </c>
      <c r="J182" s="335">
        <v>2651.8</v>
      </c>
      <c r="K182" s="335">
        <v>2651.8</v>
      </c>
    </row>
    <row r="183" spans="1:11" ht="13.5" thickBot="1">
      <c r="A183" s="551"/>
      <c r="B183" s="348"/>
      <c r="C183" s="352"/>
      <c r="D183" s="352"/>
      <c r="E183" s="350"/>
      <c r="F183" s="352"/>
      <c r="G183" s="354"/>
      <c r="H183" s="350"/>
      <c r="I183" s="334"/>
      <c r="J183" s="336"/>
      <c r="K183" s="336"/>
    </row>
    <row r="184" spans="1:11" ht="32.25" thickBot="1">
      <c r="A184" s="126" t="s">
        <v>102</v>
      </c>
      <c r="B184" s="141" t="s">
        <v>256</v>
      </c>
      <c r="C184" s="141" t="s">
        <v>248</v>
      </c>
      <c r="D184" s="141" t="s">
        <v>262</v>
      </c>
      <c r="E184" s="6">
        <v>1</v>
      </c>
      <c r="F184" s="141" t="s">
        <v>249</v>
      </c>
      <c r="G184" s="9" t="s">
        <v>264</v>
      </c>
      <c r="H184" s="6">
        <v>400</v>
      </c>
      <c r="I184" s="273">
        <v>2583.4</v>
      </c>
      <c r="J184" s="260">
        <v>2651.8</v>
      </c>
      <c r="K184" s="260">
        <v>2651.8</v>
      </c>
    </row>
    <row r="185" spans="1:11" ht="16.5" thickBot="1">
      <c r="A185" s="129" t="s">
        <v>103</v>
      </c>
      <c r="B185" s="141" t="s">
        <v>256</v>
      </c>
      <c r="C185" s="141" t="s">
        <v>248</v>
      </c>
      <c r="D185" s="141" t="s">
        <v>262</v>
      </c>
      <c r="E185" s="6">
        <v>1</v>
      </c>
      <c r="F185" s="141" t="s">
        <v>249</v>
      </c>
      <c r="G185" s="9" t="s">
        <v>264</v>
      </c>
      <c r="H185" s="6">
        <v>410</v>
      </c>
      <c r="I185" s="273">
        <v>2583.4</v>
      </c>
      <c r="J185" s="260">
        <v>2651.8</v>
      </c>
      <c r="K185" s="260">
        <v>2651.8</v>
      </c>
    </row>
    <row r="186" spans="1:11" ht="16.5" thickBot="1">
      <c r="A186" s="129" t="s">
        <v>104</v>
      </c>
      <c r="B186" s="141" t="s">
        <v>263</v>
      </c>
      <c r="C186" s="141"/>
      <c r="D186" s="141"/>
      <c r="E186" s="6"/>
      <c r="F186" s="6"/>
      <c r="G186" s="6"/>
      <c r="H186" s="11"/>
      <c r="I186" s="10">
        <f>I187+I198+I216+I239+I274</f>
        <v>85631.1</v>
      </c>
      <c r="J186" s="10">
        <f>J187+J198+J216+J239+J274</f>
        <v>80914.700000000012</v>
      </c>
      <c r="K186" s="10">
        <f>K187+K198+K216+K239+K274</f>
        <v>83540.399999999994</v>
      </c>
    </row>
    <row r="187" spans="1:11" ht="16.5" thickBot="1">
      <c r="A187" s="126" t="s">
        <v>180</v>
      </c>
      <c r="B187" s="141" t="s">
        <v>263</v>
      </c>
      <c r="C187" s="141" t="s">
        <v>248</v>
      </c>
      <c r="D187" s="141"/>
      <c r="E187" s="6"/>
      <c r="F187" s="6"/>
      <c r="G187" s="9"/>
      <c r="H187" s="6"/>
      <c r="I187" s="254">
        <v>16556.5</v>
      </c>
      <c r="J187" s="254">
        <v>14906.3</v>
      </c>
      <c r="K187" s="254">
        <v>14906.3</v>
      </c>
    </row>
    <row r="188" spans="1:11" ht="48" thickBot="1">
      <c r="A188" s="126" t="s">
        <v>123</v>
      </c>
      <c r="B188" s="141" t="s">
        <v>263</v>
      </c>
      <c r="C188" s="141" t="s">
        <v>248</v>
      </c>
      <c r="D188" s="141" t="s">
        <v>249</v>
      </c>
      <c r="E188" s="6"/>
      <c r="F188" s="6"/>
      <c r="G188" s="9"/>
      <c r="H188" s="6"/>
      <c r="I188" s="254">
        <v>16556.5</v>
      </c>
      <c r="J188" s="254">
        <v>14906.3</v>
      </c>
      <c r="K188" s="254">
        <v>14906.3</v>
      </c>
    </row>
    <row r="189" spans="1:11" ht="32.25" thickBot="1">
      <c r="A189" s="126" t="s">
        <v>228</v>
      </c>
      <c r="B189" s="141" t="s">
        <v>263</v>
      </c>
      <c r="C189" s="141" t="s">
        <v>248</v>
      </c>
      <c r="D189" s="141" t="s">
        <v>249</v>
      </c>
      <c r="E189" s="6">
        <v>0</v>
      </c>
      <c r="F189" s="141" t="s">
        <v>248</v>
      </c>
      <c r="G189" s="9"/>
      <c r="H189" s="6"/>
      <c r="I189" s="254">
        <v>16556.5</v>
      </c>
      <c r="J189" s="254">
        <v>14906.3</v>
      </c>
      <c r="K189" s="254">
        <v>14906.3</v>
      </c>
    </row>
    <row r="190" spans="1:11">
      <c r="A190" s="550" t="s">
        <v>182</v>
      </c>
      <c r="B190" s="347" t="s">
        <v>263</v>
      </c>
      <c r="C190" s="351" t="s">
        <v>248</v>
      </c>
      <c r="D190" s="351" t="s">
        <v>249</v>
      </c>
      <c r="E190" s="349">
        <v>0</v>
      </c>
      <c r="F190" s="349" t="s">
        <v>248</v>
      </c>
      <c r="G190" s="353">
        <v>61100</v>
      </c>
      <c r="H190" s="349"/>
      <c r="I190" s="481">
        <v>1692.8</v>
      </c>
      <c r="J190" s="481">
        <v>1606.4</v>
      </c>
      <c r="K190" s="481">
        <v>1606.4</v>
      </c>
    </row>
    <row r="191" spans="1:11" ht="13.5" thickBot="1">
      <c r="A191" s="551"/>
      <c r="B191" s="348"/>
      <c r="C191" s="352"/>
      <c r="D191" s="352"/>
      <c r="E191" s="350"/>
      <c r="F191" s="350"/>
      <c r="G191" s="354"/>
      <c r="H191" s="350"/>
      <c r="I191" s="482"/>
      <c r="J191" s="482"/>
      <c r="K191" s="482"/>
    </row>
    <row r="192" spans="1:11" ht="32.25" thickBot="1">
      <c r="A192" s="126" t="s">
        <v>72</v>
      </c>
      <c r="B192" s="141" t="s">
        <v>263</v>
      </c>
      <c r="C192" s="141" t="s">
        <v>248</v>
      </c>
      <c r="D192" s="141" t="s">
        <v>249</v>
      </c>
      <c r="E192" s="6">
        <v>0</v>
      </c>
      <c r="F192" s="141" t="s">
        <v>248</v>
      </c>
      <c r="G192" s="9">
        <v>61100</v>
      </c>
      <c r="H192" s="6">
        <v>600</v>
      </c>
      <c r="I192" s="265">
        <v>1692.8</v>
      </c>
      <c r="J192" s="255">
        <v>1606.4</v>
      </c>
      <c r="K192" s="255">
        <v>1606.4</v>
      </c>
    </row>
    <row r="193" spans="1:11" ht="16.5" thickBot="1">
      <c r="A193" s="127" t="s">
        <v>73</v>
      </c>
      <c r="B193" s="141" t="s">
        <v>263</v>
      </c>
      <c r="C193" s="141" t="s">
        <v>248</v>
      </c>
      <c r="D193" s="141" t="s">
        <v>249</v>
      </c>
      <c r="E193" s="6">
        <v>0</v>
      </c>
      <c r="F193" s="141" t="s">
        <v>248</v>
      </c>
      <c r="G193" s="9">
        <v>61100</v>
      </c>
      <c r="H193" s="6">
        <v>610</v>
      </c>
      <c r="I193" s="265">
        <v>1692.8</v>
      </c>
      <c r="J193" s="255">
        <v>1606.4</v>
      </c>
      <c r="K193" s="255">
        <v>1606.4</v>
      </c>
    </row>
    <row r="194" spans="1:11" ht="136.5" customHeight="1">
      <c r="A194" s="552" t="s">
        <v>183</v>
      </c>
      <c r="B194" s="347" t="s">
        <v>263</v>
      </c>
      <c r="C194" s="351" t="s">
        <v>248</v>
      </c>
      <c r="D194" s="351" t="s">
        <v>249</v>
      </c>
      <c r="E194" s="349">
        <v>0</v>
      </c>
      <c r="F194" s="349" t="s">
        <v>248</v>
      </c>
      <c r="G194" s="349">
        <v>77090</v>
      </c>
      <c r="H194" s="349"/>
      <c r="I194" s="335">
        <v>14863.7</v>
      </c>
      <c r="J194" s="335">
        <v>13299.9</v>
      </c>
      <c r="K194" s="335">
        <v>13299.9</v>
      </c>
    </row>
    <row r="195" spans="1:11" ht="13.5" thickBot="1">
      <c r="A195" s="553"/>
      <c r="B195" s="348"/>
      <c r="C195" s="352"/>
      <c r="D195" s="352"/>
      <c r="E195" s="350"/>
      <c r="F195" s="350"/>
      <c r="G195" s="350"/>
      <c r="H195" s="350"/>
      <c r="I195" s="336"/>
      <c r="J195" s="336"/>
      <c r="K195" s="336"/>
    </row>
    <row r="196" spans="1:11" ht="32.25" customHeight="1" thickBot="1">
      <c r="A196" s="126" t="s">
        <v>72</v>
      </c>
      <c r="B196" s="141" t="s">
        <v>263</v>
      </c>
      <c r="C196" s="141" t="s">
        <v>248</v>
      </c>
      <c r="D196" s="141" t="s">
        <v>249</v>
      </c>
      <c r="E196" s="6">
        <v>0</v>
      </c>
      <c r="F196" s="141" t="s">
        <v>248</v>
      </c>
      <c r="G196" s="6">
        <v>77090</v>
      </c>
      <c r="H196" s="11">
        <v>600</v>
      </c>
      <c r="I196" s="266">
        <v>14863.7</v>
      </c>
      <c r="J196" s="258">
        <v>13299.9</v>
      </c>
      <c r="K196" s="258">
        <v>13299.9</v>
      </c>
    </row>
    <row r="197" spans="1:11" ht="16.5" thickBot="1">
      <c r="A197" s="127" t="s">
        <v>73</v>
      </c>
      <c r="B197" s="141" t="s">
        <v>263</v>
      </c>
      <c r="C197" s="141" t="s">
        <v>248</v>
      </c>
      <c r="D197" s="141" t="s">
        <v>249</v>
      </c>
      <c r="E197" s="6">
        <v>0</v>
      </c>
      <c r="F197" s="141" t="s">
        <v>248</v>
      </c>
      <c r="G197" s="9">
        <v>77090</v>
      </c>
      <c r="H197" s="6">
        <v>610</v>
      </c>
      <c r="I197" s="266">
        <v>14863.7</v>
      </c>
      <c r="J197" s="258">
        <v>13299.9</v>
      </c>
      <c r="K197" s="258">
        <v>13299.9</v>
      </c>
    </row>
    <row r="198" spans="1:11" ht="16.5" thickBot="1">
      <c r="A198" s="129" t="s">
        <v>184</v>
      </c>
      <c r="B198" s="141" t="s">
        <v>263</v>
      </c>
      <c r="C198" s="141" t="s">
        <v>249</v>
      </c>
      <c r="D198" s="141"/>
      <c r="E198" s="6"/>
      <c r="F198" s="6"/>
      <c r="G198" s="9"/>
      <c r="H198" s="6"/>
      <c r="I198" s="254">
        <f>I201+I205+I208+I212</f>
        <v>58558.5</v>
      </c>
      <c r="J198" s="254">
        <f>J201+J205+J208+J212</f>
        <v>54783.399999999994</v>
      </c>
      <c r="K198" s="254">
        <f>K201+K205+K208+K212</f>
        <v>57409.1</v>
      </c>
    </row>
    <row r="199" spans="1:11" ht="48" thickBot="1">
      <c r="A199" s="126" t="s">
        <v>123</v>
      </c>
      <c r="B199" s="141" t="s">
        <v>263</v>
      </c>
      <c r="C199" s="141" t="s">
        <v>249</v>
      </c>
      <c r="D199" s="141" t="s">
        <v>249</v>
      </c>
      <c r="E199" s="6">
        <v>0</v>
      </c>
      <c r="F199" s="6"/>
      <c r="G199" s="9"/>
      <c r="H199" s="6"/>
      <c r="I199" s="254">
        <f>I198</f>
        <v>58558.5</v>
      </c>
      <c r="J199" s="254">
        <v>54783.4</v>
      </c>
      <c r="K199" s="254">
        <v>54783.4</v>
      </c>
    </row>
    <row r="200" spans="1:11" ht="32.25" thickBot="1">
      <c r="A200" s="126" t="s">
        <v>185</v>
      </c>
      <c r="B200" s="141" t="s">
        <v>263</v>
      </c>
      <c r="C200" s="141" t="s">
        <v>249</v>
      </c>
      <c r="D200" s="141" t="s">
        <v>249</v>
      </c>
      <c r="E200" s="6">
        <v>0</v>
      </c>
      <c r="F200" s="141" t="s">
        <v>249</v>
      </c>
      <c r="G200" s="9"/>
      <c r="H200" s="6"/>
      <c r="I200" s="254">
        <f>I198</f>
        <v>58558.5</v>
      </c>
      <c r="J200" s="254">
        <v>54783.4</v>
      </c>
      <c r="K200" s="254">
        <v>54783.4</v>
      </c>
    </row>
    <row r="201" spans="1:11" ht="49.5" customHeight="1">
      <c r="A201" s="550" t="s">
        <v>186</v>
      </c>
      <c r="B201" s="347" t="s">
        <v>263</v>
      </c>
      <c r="C201" s="351" t="s">
        <v>249</v>
      </c>
      <c r="D201" s="351" t="s">
        <v>249</v>
      </c>
      <c r="E201" s="349">
        <v>0</v>
      </c>
      <c r="F201" s="349" t="s">
        <v>249</v>
      </c>
      <c r="G201" s="353">
        <v>53030</v>
      </c>
      <c r="H201" s="349"/>
      <c r="I201" s="534">
        <v>3515.4</v>
      </c>
      <c r="J201" s="481">
        <v>3515.4</v>
      </c>
      <c r="K201" s="481">
        <v>3515.4</v>
      </c>
    </row>
    <row r="202" spans="1:11" ht="13.5" thickBot="1">
      <c r="A202" s="551"/>
      <c r="B202" s="348"/>
      <c r="C202" s="352"/>
      <c r="D202" s="352"/>
      <c r="E202" s="350"/>
      <c r="F202" s="350"/>
      <c r="G202" s="354"/>
      <c r="H202" s="350"/>
      <c r="I202" s="535"/>
      <c r="J202" s="482"/>
      <c r="K202" s="482"/>
    </row>
    <row r="203" spans="1:11" ht="32.25" customHeight="1" thickBot="1">
      <c r="A203" s="126" t="s">
        <v>72</v>
      </c>
      <c r="B203" s="141" t="s">
        <v>263</v>
      </c>
      <c r="C203" s="141" t="s">
        <v>249</v>
      </c>
      <c r="D203" s="141" t="s">
        <v>249</v>
      </c>
      <c r="E203" s="6">
        <v>0</v>
      </c>
      <c r="F203" s="141" t="s">
        <v>249</v>
      </c>
      <c r="G203" s="6">
        <v>53030</v>
      </c>
      <c r="H203" s="6">
        <v>600</v>
      </c>
      <c r="I203" s="267">
        <v>3515.4</v>
      </c>
      <c r="J203" s="254">
        <v>3515.4</v>
      </c>
      <c r="K203" s="254">
        <v>3515.4</v>
      </c>
    </row>
    <row r="204" spans="1:11" ht="16.5" thickBot="1">
      <c r="A204" s="127" t="s">
        <v>73</v>
      </c>
      <c r="B204" s="141" t="s">
        <v>263</v>
      </c>
      <c r="C204" s="141" t="s">
        <v>249</v>
      </c>
      <c r="D204" s="141" t="s">
        <v>249</v>
      </c>
      <c r="E204" s="6">
        <v>0</v>
      </c>
      <c r="F204" s="141" t="s">
        <v>249</v>
      </c>
      <c r="G204" s="9">
        <v>53030</v>
      </c>
      <c r="H204" s="6">
        <v>610</v>
      </c>
      <c r="I204" s="269">
        <v>3515.4</v>
      </c>
      <c r="J204" s="270">
        <v>3515.4</v>
      </c>
      <c r="K204" s="270">
        <v>3515.4</v>
      </c>
    </row>
    <row r="205" spans="1:11" ht="32.25" thickBot="1">
      <c r="A205" s="126" t="s">
        <v>187</v>
      </c>
      <c r="B205" s="141" t="s">
        <v>263</v>
      </c>
      <c r="C205" s="141" t="s">
        <v>249</v>
      </c>
      <c r="D205" s="141" t="s">
        <v>249</v>
      </c>
      <c r="E205" s="6">
        <v>0</v>
      </c>
      <c r="F205" s="141" t="s">
        <v>249</v>
      </c>
      <c r="G205" s="9">
        <v>61090</v>
      </c>
      <c r="H205" s="153"/>
      <c r="I205" s="263">
        <v>5984.9</v>
      </c>
      <c r="J205" s="263">
        <v>5984.9</v>
      </c>
      <c r="K205" s="263">
        <v>8610.6</v>
      </c>
    </row>
    <row r="206" spans="1:11" ht="32.25" thickBot="1">
      <c r="A206" s="126" t="s">
        <v>72</v>
      </c>
      <c r="B206" s="141" t="s">
        <v>263</v>
      </c>
      <c r="C206" s="141" t="s">
        <v>249</v>
      </c>
      <c r="D206" s="141" t="s">
        <v>249</v>
      </c>
      <c r="E206" s="6">
        <v>0</v>
      </c>
      <c r="F206" s="141" t="s">
        <v>249</v>
      </c>
      <c r="G206" s="9">
        <v>61090</v>
      </c>
      <c r="H206" s="153">
        <v>600</v>
      </c>
      <c r="I206" s="263">
        <v>5984.9</v>
      </c>
      <c r="J206" s="263">
        <v>5984.9</v>
      </c>
      <c r="K206" s="263">
        <v>8610.6</v>
      </c>
    </row>
    <row r="207" spans="1:11" ht="16.5" thickBot="1">
      <c r="A207" s="139" t="s">
        <v>73</v>
      </c>
      <c r="B207" s="141" t="s">
        <v>263</v>
      </c>
      <c r="C207" s="141" t="s">
        <v>249</v>
      </c>
      <c r="D207" s="141" t="s">
        <v>249</v>
      </c>
      <c r="E207" s="6">
        <v>0</v>
      </c>
      <c r="F207" s="141" t="s">
        <v>249</v>
      </c>
      <c r="G207" s="9">
        <v>61090</v>
      </c>
      <c r="H207" s="268">
        <v>610</v>
      </c>
      <c r="I207" s="263">
        <v>5984.9</v>
      </c>
      <c r="J207" s="263">
        <v>5984.9</v>
      </c>
      <c r="K207" s="263">
        <v>8610.6</v>
      </c>
    </row>
    <row r="208" spans="1:11" ht="151.5" customHeight="1">
      <c r="A208" s="552" t="s">
        <v>188</v>
      </c>
      <c r="B208" s="347" t="s">
        <v>263</v>
      </c>
      <c r="C208" s="351" t="s">
        <v>249</v>
      </c>
      <c r="D208" s="351" t="s">
        <v>249</v>
      </c>
      <c r="E208" s="349">
        <v>0</v>
      </c>
      <c r="F208" s="349" t="s">
        <v>249</v>
      </c>
      <c r="G208" s="349">
        <v>77080</v>
      </c>
      <c r="H208" s="349"/>
      <c r="I208" s="475">
        <v>46724.2</v>
      </c>
      <c r="J208" s="481">
        <v>43013.1</v>
      </c>
      <c r="K208" s="481">
        <v>43013.1</v>
      </c>
    </row>
    <row r="209" spans="1:11" ht="38.25" customHeight="1" thickBot="1">
      <c r="A209" s="553"/>
      <c r="B209" s="348"/>
      <c r="C209" s="352"/>
      <c r="D209" s="352"/>
      <c r="E209" s="350"/>
      <c r="F209" s="350"/>
      <c r="G209" s="350"/>
      <c r="H209" s="350"/>
      <c r="I209" s="476"/>
      <c r="J209" s="482"/>
      <c r="K209" s="482"/>
    </row>
    <row r="210" spans="1:11" ht="32.25" thickBot="1">
      <c r="A210" s="126" t="s">
        <v>72</v>
      </c>
      <c r="B210" s="141" t="s">
        <v>263</v>
      </c>
      <c r="C210" s="141" t="s">
        <v>249</v>
      </c>
      <c r="D210" s="141" t="s">
        <v>249</v>
      </c>
      <c r="E210" s="6">
        <v>0</v>
      </c>
      <c r="F210" s="141" t="s">
        <v>249</v>
      </c>
      <c r="G210" s="9">
        <v>77080</v>
      </c>
      <c r="H210" s="6">
        <v>600</v>
      </c>
      <c r="I210" s="254">
        <v>46724.2</v>
      </c>
      <c r="J210" s="254">
        <v>43013.1</v>
      </c>
      <c r="K210" s="254">
        <v>43013.1</v>
      </c>
    </row>
    <row r="211" spans="1:11" ht="16.5" thickBot="1">
      <c r="A211" s="139" t="s">
        <v>73</v>
      </c>
      <c r="B211" s="141" t="s">
        <v>263</v>
      </c>
      <c r="C211" s="141" t="s">
        <v>249</v>
      </c>
      <c r="D211" s="141" t="s">
        <v>249</v>
      </c>
      <c r="E211" s="6">
        <v>0</v>
      </c>
      <c r="F211" s="141" t="s">
        <v>249</v>
      </c>
      <c r="G211" s="9">
        <v>77080</v>
      </c>
      <c r="H211" s="6">
        <v>610</v>
      </c>
      <c r="I211" s="254">
        <v>46724.2</v>
      </c>
      <c r="J211" s="254">
        <v>43013.1</v>
      </c>
      <c r="K211" s="254">
        <v>43013.1</v>
      </c>
    </row>
    <row r="212" spans="1:11" ht="31.5" customHeight="1">
      <c r="A212" s="554" t="s">
        <v>189</v>
      </c>
      <c r="B212" s="347" t="s">
        <v>263</v>
      </c>
      <c r="C212" s="351" t="s">
        <v>249</v>
      </c>
      <c r="D212" s="351" t="s">
        <v>249</v>
      </c>
      <c r="E212" s="349">
        <v>0</v>
      </c>
      <c r="F212" s="349" t="s">
        <v>249</v>
      </c>
      <c r="G212" s="353" t="s">
        <v>265</v>
      </c>
      <c r="H212" s="349"/>
      <c r="I212" s="475">
        <v>2334</v>
      </c>
      <c r="J212" s="481">
        <v>2270</v>
      </c>
      <c r="K212" s="481">
        <v>2270</v>
      </c>
    </row>
    <row r="213" spans="1:11" ht="13.5" thickBot="1">
      <c r="A213" s="555"/>
      <c r="B213" s="348"/>
      <c r="C213" s="352"/>
      <c r="D213" s="352"/>
      <c r="E213" s="350"/>
      <c r="F213" s="350"/>
      <c r="G213" s="354"/>
      <c r="H213" s="350"/>
      <c r="I213" s="476"/>
      <c r="J213" s="482"/>
      <c r="K213" s="482"/>
    </row>
    <row r="214" spans="1:11" ht="32.25" thickBot="1">
      <c r="A214" s="126" t="s">
        <v>72</v>
      </c>
      <c r="B214" s="141" t="s">
        <v>263</v>
      </c>
      <c r="C214" s="141" t="s">
        <v>249</v>
      </c>
      <c r="D214" s="141" t="s">
        <v>249</v>
      </c>
      <c r="E214" s="6">
        <v>0</v>
      </c>
      <c r="F214" s="141" t="s">
        <v>249</v>
      </c>
      <c r="G214" s="6" t="s">
        <v>265</v>
      </c>
      <c r="H214" s="6">
        <v>600</v>
      </c>
      <c r="I214" s="254">
        <v>2334</v>
      </c>
      <c r="J214" s="254">
        <v>2270</v>
      </c>
      <c r="K214" s="254">
        <v>2270</v>
      </c>
    </row>
    <row r="215" spans="1:11" ht="16.5" thickBot="1">
      <c r="A215" s="127" t="s">
        <v>73</v>
      </c>
      <c r="B215" s="141" t="s">
        <v>263</v>
      </c>
      <c r="C215" s="141" t="s">
        <v>249</v>
      </c>
      <c r="D215" s="141" t="s">
        <v>249</v>
      </c>
      <c r="E215" s="6">
        <v>0</v>
      </c>
      <c r="F215" s="141" t="s">
        <v>249</v>
      </c>
      <c r="G215" s="6" t="s">
        <v>265</v>
      </c>
      <c r="H215" s="6">
        <v>610</v>
      </c>
      <c r="I215" s="254">
        <v>2334</v>
      </c>
      <c r="J215" s="254">
        <v>2270</v>
      </c>
      <c r="K215" s="254">
        <v>2270</v>
      </c>
    </row>
    <row r="216" spans="1:11" ht="16.5" thickBot="1">
      <c r="A216" s="126" t="s">
        <v>190</v>
      </c>
      <c r="B216" s="141" t="s">
        <v>263</v>
      </c>
      <c r="C216" s="141" t="s">
        <v>260</v>
      </c>
      <c r="D216" s="141"/>
      <c r="E216" s="6"/>
      <c r="F216" s="6"/>
      <c r="G216" s="6"/>
      <c r="H216" s="11"/>
      <c r="I216" s="10">
        <f>I217+I224+I232</f>
        <v>8107.7</v>
      </c>
      <c r="J216" s="10">
        <f>J217+J224</f>
        <v>8798.4000000000015</v>
      </c>
      <c r="K216" s="10">
        <f>K217+K224</f>
        <v>8798.4000000000015</v>
      </c>
    </row>
    <row r="217" spans="1:11" ht="48" thickBot="1">
      <c r="A217" s="126" t="s">
        <v>123</v>
      </c>
      <c r="B217" s="141" t="s">
        <v>263</v>
      </c>
      <c r="C217" s="141" t="s">
        <v>260</v>
      </c>
      <c r="D217" s="141" t="s">
        <v>249</v>
      </c>
      <c r="E217" s="6"/>
      <c r="F217" s="6"/>
      <c r="G217" s="6"/>
      <c r="H217" s="11"/>
      <c r="I217" s="260">
        <v>6144.5</v>
      </c>
      <c r="J217" s="260">
        <v>6646.1</v>
      </c>
      <c r="K217" s="260">
        <v>6646.1</v>
      </c>
    </row>
    <row r="218" spans="1:11" ht="18" customHeight="1">
      <c r="A218" s="550" t="s">
        <v>191</v>
      </c>
      <c r="B218" s="347" t="s">
        <v>263</v>
      </c>
      <c r="C218" s="351" t="s">
        <v>260</v>
      </c>
      <c r="D218" s="351" t="s">
        <v>249</v>
      </c>
      <c r="E218" s="349">
        <v>0</v>
      </c>
      <c r="F218" s="351" t="s">
        <v>260</v>
      </c>
      <c r="G218" s="353"/>
      <c r="H218" s="349"/>
      <c r="I218" s="477">
        <v>6144.5</v>
      </c>
      <c r="J218" s="335">
        <v>6646.1</v>
      </c>
      <c r="K218" s="335">
        <v>6646.1</v>
      </c>
    </row>
    <row r="219" spans="1:11" ht="13.5" thickBot="1">
      <c r="A219" s="551"/>
      <c r="B219" s="348"/>
      <c r="C219" s="352"/>
      <c r="D219" s="352"/>
      <c r="E219" s="350"/>
      <c r="F219" s="352"/>
      <c r="G219" s="354"/>
      <c r="H219" s="350"/>
      <c r="I219" s="478"/>
      <c r="J219" s="336"/>
      <c r="K219" s="336"/>
    </row>
    <row r="220" spans="1:11">
      <c r="A220" s="550" t="s">
        <v>192</v>
      </c>
      <c r="B220" s="347" t="s">
        <v>263</v>
      </c>
      <c r="C220" s="351" t="s">
        <v>260</v>
      </c>
      <c r="D220" s="351" t="s">
        <v>249</v>
      </c>
      <c r="E220" s="349">
        <v>0</v>
      </c>
      <c r="F220" s="351" t="s">
        <v>260</v>
      </c>
      <c r="G220" s="353">
        <v>61080</v>
      </c>
      <c r="H220" s="349"/>
      <c r="I220" s="477">
        <v>6144.5</v>
      </c>
      <c r="J220" s="335">
        <v>6646.1</v>
      </c>
      <c r="K220" s="335">
        <v>6646.1</v>
      </c>
    </row>
    <row r="221" spans="1:11" ht="13.5" thickBot="1">
      <c r="A221" s="551"/>
      <c r="B221" s="348"/>
      <c r="C221" s="352"/>
      <c r="D221" s="352"/>
      <c r="E221" s="350"/>
      <c r="F221" s="352"/>
      <c r="G221" s="354"/>
      <c r="H221" s="350"/>
      <c r="I221" s="478"/>
      <c r="J221" s="336"/>
      <c r="K221" s="336"/>
    </row>
    <row r="222" spans="1:11" ht="32.25" thickBot="1">
      <c r="A222" s="126" t="s">
        <v>72</v>
      </c>
      <c r="B222" s="141" t="s">
        <v>263</v>
      </c>
      <c r="C222" s="141" t="s">
        <v>260</v>
      </c>
      <c r="D222" s="141" t="s">
        <v>249</v>
      </c>
      <c r="E222" s="6">
        <v>0</v>
      </c>
      <c r="F222" s="141" t="s">
        <v>260</v>
      </c>
      <c r="G222" s="9">
        <v>61080</v>
      </c>
      <c r="H222" s="6">
        <v>600</v>
      </c>
      <c r="I222" s="260">
        <v>6144.5</v>
      </c>
      <c r="J222" s="260">
        <v>6646.1</v>
      </c>
      <c r="K222" s="260">
        <v>6646.1</v>
      </c>
    </row>
    <row r="223" spans="1:11" ht="16.5" thickBot="1">
      <c r="A223" s="127" t="s">
        <v>73</v>
      </c>
      <c r="B223" s="141" t="s">
        <v>263</v>
      </c>
      <c r="C223" s="141" t="s">
        <v>260</v>
      </c>
      <c r="D223" s="141" t="s">
        <v>249</v>
      </c>
      <c r="E223" s="6">
        <v>0</v>
      </c>
      <c r="F223" s="141" t="s">
        <v>260</v>
      </c>
      <c r="G223" s="9">
        <v>61080</v>
      </c>
      <c r="H223" s="6">
        <v>610</v>
      </c>
      <c r="I223" s="260">
        <v>6144.5</v>
      </c>
      <c r="J223" s="260">
        <v>6646.1</v>
      </c>
      <c r="K223" s="260">
        <v>6646.1</v>
      </c>
    </row>
    <row r="224" spans="1:11" ht="48" thickBot="1">
      <c r="A224" s="126" t="s">
        <v>193</v>
      </c>
      <c r="B224" s="141" t="s">
        <v>263</v>
      </c>
      <c r="C224" s="141" t="s">
        <v>260</v>
      </c>
      <c r="D224" s="141" t="s">
        <v>256</v>
      </c>
      <c r="E224" s="6"/>
      <c r="F224" s="6"/>
      <c r="G224" s="6"/>
      <c r="H224" s="11"/>
      <c r="I224" s="254">
        <v>1962.2</v>
      </c>
      <c r="J224" s="254">
        <v>2152.3000000000002</v>
      </c>
      <c r="K224" s="254">
        <v>2152.3000000000002</v>
      </c>
    </row>
    <row r="225" spans="1:11" ht="15.75">
      <c r="A225" s="128" t="s">
        <v>80</v>
      </c>
      <c r="B225" s="347" t="s">
        <v>263</v>
      </c>
      <c r="C225" s="351" t="s">
        <v>260</v>
      </c>
      <c r="D225" s="351" t="s">
        <v>256</v>
      </c>
      <c r="E225" s="349">
        <v>0</v>
      </c>
      <c r="F225" s="351" t="s">
        <v>248</v>
      </c>
      <c r="G225" s="349"/>
      <c r="H225" s="517"/>
      <c r="I225" s="475">
        <v>1962.2</v>
      </c>
      <c r="J225" s="481">
        <v>2152.3000000000002</v>
      </c>
      <c r="K225" s="481">
        <v>2152.3000000000002</v>
      </c>
    </row>
    <row r="226" spans="1:11" ht="32.25" thickBot="1">
      <c r="A226" s="126" t="s">
        <v>229</v>
      </c>
      <c r="B226" s="348"/>
      <c r="C226" s="352"/>
      <c r="D226" s="352"/>
      <c r="E226" s="350"/>
      <c r="F226" s="352"/>
      <c r="G226" s="350"/>
      <c r="H226" s="508"/>
      <c r="I226" s="476"/>
      <c r="J226" s="482"/>
      <c r="K226" s="482"/>
    </row>
    <row r="227" spans="1:11">
      <c r="A227" s="550" t="s">
        <v>192</v>
      </c>
      <c r="B227" s="347" t="s">
        <v>263</v>
      </c>
      <c r="C227" s="351" t="s">
        <v>260</v>
      </c>
      <c r="D227" s="351" t="s">
        <v>256</v>
      </c>
      <c r="E227" s="349">
        <v>0</v>
      </c>
      <c r="F227" s="351" t="s">
        <v>248</v>
      </c>
      <c r="G227" s="353">
        <v>61080</v>
      </c>
      <c r="H227" s="349"/>
      <c r="I227" s="475">
        <v>1962.2</v>
      </c>
      <c r="J227" s="481">
        <v>2152.3000000000002</v>
      </c>
      <c r="K227" s="481">
        <v>2152.3000000000002</v>
      </c>
    </row>
    <row r="228" spans="1:11" ht="13.5" thickBot="1">
      <c r="A228" s="551"/>
      <c r="B228" s="348"/>
      <c r="C228" s="352"/>
      <c r="D228" s="352"/>
      <c r="E228" s="350"/>
      <c r="F228" s="352"/>
      <c r="G228" s="354"/>
      <c r="H228" s="350"/>
      <c r="I228" s="476"/>
      <c r="J228" s="482"/>
      <c r="K228" s="482"/>
    </row>
    <row r="229" spans="1:11" ht="32.25" thickBot="1">
      <c r="A229" s="126" t="s">
        <v>72</v>
      </c>
      <c r="B229" s="141" t="s">
        <v>263</v>
      </c>
      <c r="C229" s="141" t="s">
        <v>260</v>
      </c>
      <c r="D229" s="141" t="s">
        <v>256</v>
      </c>
      <c r="E229" s="6">
        <v>0</v>
      </c>
      <c r="F229" s="141" t="s">
        <v>248</v>
      </c>
      <c r="G229" s="9">
        <v>61080</v>
      </c>
      <c r="H229" s="6">
        <v>600</v>
      </c>
      <c r="I229" s="254">
        <v>1962.2</v>
      </c>
      <c r="J229" s="254">
        <v>2152.3000000000002</v>
      </c>
      <c r="K229" s="254">
        <v>2152.3000000000002</v>
      </c>
    </row>
    <row r="230" spans="1:11" ht="16.5" thickBot="1">
      <c r="A230" s="127" t="s">
        <v>73</v>
      </c>
      <c r="B230" s="141" t="s">
        <v>263</v>
      </c>
      <c r="C230" s="141" t="s">
        <v>260</v>
      </c>
      <c r="D230" s="141" t="s">
        <v>256</v>
      </c>
      <c r="E230" s="6">
        <v>0</v>
      </c>
      <c r="F230" s="141" t="s">
        <v>248</v>
      </c>
      <c r="G230" s="9">
        <v>61080</v>
      </c>
      <c r="H230" s="6">
        <v>610</v>
      </c>
      <c r="I230" s="254">
        <v>1962.2</v>
      </c>
      <c r="J230" s="254">
        <v>2152.3000000000002</v>
      </c>
      <c r="K230" s="254">
        <v>2152.3000000000002</v>
      </c>
    </row>
    <row r="231" spans="1:11" ht="15.75">
      <c r="A231" s="128" t="s">
        <v>195</v>
      </c>
      <c r="B231" s="141"/>
      <c r="C231" s="141"/>
      <c r="D231" s="141"/>
      <c r="E231" s="6"/>
      <c r="F231" s="6"/>
      <c r="G231" s="9"/>
      <c r="H231" s="6"/>
      <c r="I231" s="10"/>
      <c r="J231" s="10"/>
      <c r="K231" s="10"/>
    </row>
    <row r="232" spans="1:11" ht="16.5" thickBot="1">
      <c r="A232" s="126" t="s">
        <v>196</v>
      </c>
      <c r="B232" s="141" t="s">
        <v>263</v>
      </c>
      <c r="C232" s="141" t="s">
        <v>260</v>
      </c>
      <c r="D232" s="141" t="s">
        <v>266</v>
      </c>
      <c r="E232" s="6"/>
      <c r="F232" s="6"/>
      <c r="G232" s="9"/>
      <c r="H232" s="6"/>
      <c r="I232" s="10">
        <v>1</v>
      </c>
      <c r="J232" s="10"/>
      <c r="K232" s="10"/>
    </row>
    <row r="233" spans="1:11" ht="15.75">
      <c r="A233" s="128" t="s">
        <v>197</v>
      </c>
      <c r="B233" s="347" t="s">
        <v>263</v>
      </c>
      <c r="C233" s="351" t="s">
        <v>260</v>
      </c>
      <c r="D233" s="351" t="s">
        <v>266</v>
      </c>
      <c r="E233" s="349">
        <v>0</v>
      </c>
      <c r="F233" s="351" t="s">
        <v>248</v>
      </c>
      <c r="G233" s="353"/>
      <c r="H233" s="349"/>
      <c r="I233" s="408">
        <v>1</v>
      </c>
      <c r="J233" s="408"/>
      <c r="K233" s="408"/>
    </row>
    <row r="234" spans="1:11" ht="16.5" thickBot="1">
      <c r="A234" s="126" t="s">
        <v>198</v>
      </c>
      <c r="B234" s="348"/>
      <c r="C234" s="352"/>
      <c r="D234" s="352"/>
      <c r="E234" s="350"/>
      <c r="F234" s="352"/>
      <c r="G234" s="354"/>
      <c r="H234" s="350"/>
      <c r="I234" s="409"/>
      <c r="J234" s="409"/>
      <c r="K234" s="409"/>
    </row>
    <row r="235" spans="1:11">
      <c r="A235" s="550" t="s">
        <v>192</v>
      </c>
      <c r="B235" s="347" t="s">
        <v>263</v>
      </c>
      <c r="C235" s="351" t="s">
        <v>260</v>
      </c>
      <c r="D235" s="351" t="s">
        <v>266</v>
      </c>
      <c r="E235" s="349">
        <v>0</v>
      </c>
      <c r="F235" s="351" t="s">
        <v>248</v>
      </c>
      <c r="G235" s="353">
        <v>61080</v>
      </c>
      <c r="H235" s="349"/>
      <c r="I235" s="408">
        <v>1</v>
      </c>
      <c r="J235" s="408"/>
      <c r="K235" s="408"/>
    </row>
    <row r="236" spans="1:11" ht="13.5" thickBot="1">
      <c r="A236" s="551"/>
      <c r="B236" s="348"/>
      <c r="C236" s="352"/>
      <c r="D236" s="352"/>
      <c r="E236" s="350"/>
      <c r="F236" s="352"/>
      <c r="G236" s="354"/>
      <c r="H236" s="350"/>
      <c r="I236" s="409"/>
      <c r="J236" s="409"/>
      <c r="K236" s="409"/>
    </row>
    <row r="237" spans="1:11" ht="32.25" customHeight="1" thickBot="1">
      <c r="A237" s="126" t="s">
        <v>72</v>
      </c>
      <c r="B237" s="141" t="s">
        <v>263</v>
      </c>
      <c r="C237" s="143" t="s">
        <v>260</v>
      </c>
      <c r="D237" s="141" t="s">
        <v>266</v>
      </c>
      <c r="E237" s="6">
        <v>0</v>
      </c>
      <c r="F237" s="143" t="s">
        <v>248</v>
      </c>
      <c r="G237" s="140">
        <v>61080</v>
      </c>
      <c r="H237" s="6">
        <v>600</v>
      </c>
      <c r="I237" s="10">
        <v>1</v>
      </c>
      <c r="J237" s="106"/>
      <c r="K237" s="106"/>
    </row>
    <row r="238" spans="1:11" ht="15.75" thickBot="1">
      <c r="A238" s="121" t="s">
        <v>73</v>
      </c>
      <c r="B238" s="141" t="s">
        <v>263</v>
      </c>
      <c r="C238" s="158" t="s">
        <v>260</v>
      </c>
      <c r="D238" s="141" t="s">
        <v>266</v>
      </c>
      <c r="E238" s="6">
        <v>0</v>
      </c>
      <c r="F238" s="158" t="s">
        <v>248</v>
      </c>
      <c r="G238" s="112">
        <v>61080</v>
      </c>
      <c r="H238" s="6">
        <v>610</v>
      </c>
      <c r="I238" s="10">
        <v>1</v>
      </c>
      <c r="J238" s="107"/>
      <c r="K238" s="107"/>
    </row>
    <row r="239" spans="1:11" ht="16.5" thickBot="1">
      <c r="A239" s="120" t="s">
        <v>105</v>
      </c>
      <c r="B239" s="158" t="s">
        <v>263</v>
      </c>
      <c r="C239" s="158" t="s">
        <v>263</v>
      </c>
      <c r="D239" s="112"/>
      <c r="E239" s="107"/>
      <c r="F239" s="107"/>
      <c r="G239" s="107"/>
      <c r="H239" s="107"/>
      <c r="I239" s="271">
        <v>882.8</v>
      </c>
      <c r="J239" s="271">
        <v>882.8</v>
      </c>
      <c r="K239" s="271">
        <v>882.8</v>
      </c>
    </row>
    <row r="240" spans="1:11" ht="48" thickBot="1">
      <c r="A240" s="120" t="s">
        <v>123</v>
      </c>
      <c r="B240" s="158" t="s">
        <v>263</v>
      </c>
      <c r="C240" s="158" t="s">
        <v>263</v>
      </c>
      <c r="D240" s="158" t="s">
        <v>249</v>
      </c>
      <c r="E240" s="6">
        <v>0</v>
      </c>
      <c r="F240" s="158"/>
      <c r="G240" s="107"/>
      <c r="H240" s="107"/>
      <c r="I240" s="272">
        <v>844.4</v>
      </c>
      <c r="J240" s="260">
        <v>844.4</v>
      </c>
      <c r="K240" s="260">
        <v>844.4</v>
      </c>
    </row>
    <row r="241" spans="1:11" ht="48" thickBot="1">
      <c r="A241" s="120" t="s">
        <v>199</v>
      </c>
      <c r="B241" s="158" t="s">
        <v>263</v>
      </c>
      <c r="C241" s="158" t="s">
        <v>263</v>
      </c>
      <c r="D241" s="158" t="s">
        <v>249</v>
      </c>
      <c r="E241" s="6">
        <v>0</v>
      </c>
      <c r="F241" s="158" t="s">
        <v>263</v>
      </c>
      <c r="G241" s="112"/>
      <c r="H241" s="107"/>
      <c r="I241" s="272">
        <v>844.4</v>
      </c>
      <c r="J241" s="260">
        <v>844.4</v>
      </c>
      <c r="K241" s="260">
        <v>844.4</v>
      </c>
    </row>
    <row r="242" spans="1:11" ht="63.75" thickBot="1">
      <c r="A242" s="120" t="s">
        <v>230</v>
      </c>
      <c r="B242" s="158" t="s">
        <v>263</v>
      </c>
      <c r="C242" s="158" t="s">
        <v>263</v>
      </c>
      <c r="D242" s="158" t="s">
        <v>249</v>
      </c>
      <c r="E242" s="6">
        <v>0</v>
      </c>
      <c r="F242" s="158" t="s">
        <v>263</v>
      </c>
      <c r="G242" s="112">
        <v>77210</v>
      </c>
      <c r="H242" s="107"/>
      <c r="I242" s="272">
        <v>844.4</v>
      </c>
      <c r="J242" s="260">
        <v>844.4</v>
      </c>
      <c r="K242" s="260">
        <v>844.4</v>
      </c>
    </row>
    <row r="243" spans="1:11" ht="32.25" thickBot="1">
      <c r="A243" s="120" t="s">
        <v>72</v>
      </c>
      <c r="B243" s="158" t="s">
        <v>263</v>
      </c>
      <c r="C243" s="158" t="s">
        <v>263</v>
      </c>
      <c r="D243" s="158" t="s">
        <v>249</v>
      </c>
      <c r="E243" s="6">
        <v>0</v>
      </c>
      <c r="F243" s="158" t="s">
        <v>263</v>
      </c>
      <c r="G243" s="112">
        <v>77210</v>
      </c>
      <c r="H243" s="112">
        <v>600</v>
      </c>
      <c r="I243" s="272">
        <v>844.4</v>
      </c>
      <c r="J243" s="260">
        <v>844.4</v>
      </c>
      <c r="K243" s="260">
        <v>844.4</v>
      </c>
    </row>
    <row r="244" spans="1:11" ht="16.5" thickBot="1">
      <c r="A244" s="121" t="s">
        <v>73</v>
      </c>
      <c r="B244" s="158" t="s">
        <v>263</v>
      </c>
      <c r="C244" s="158" t="s">
        <v>263</v>
      </c>
      <c r="D244" s="158" t="s">
        <v>249</v>
      </c>
      <c r="E244" s="6">
        <v>0</v>
      </c>
      <c r="F244" s="158" t="s">
        <v>263</v>
      </c>
      <c r="G244" s="112">
        <v>77210</v>
      </c>
      <c r="H244" s="112">
        <v>610</v>
      </c>
      <c r="I244" s="272">
        <v>844.4</v>
      </c>
      <c r="J244" s="260">
        <v>844.4</v>
      </c>
      <c r="K244" s="260">
        <v>844.4</v>
      </c>
    </row>
    <row r="245" spans="1:11" ht="15.75">
      <c r="A245" s="118" t="s">
        <v>78</v>
      </c>
      <c r="B245" s="345" t="s">
        <v>263</v>
      </c>
      <c r="C245" s="345" t="s">
        <v>263</v>
      </c>
      <c r="D245" s="343" t="s">
        <v>267</v>
      </c>
      <c r="E245" s="339"/>
      <c r="F245" s="339"/>
      <c r="G245" s="339"/>
      <c r="H245" s="339"/>
      <c r="I245" s="560">
        <v>38.4</v>
      </c>
      <c r="J245" s="560">
        <v>38.4</v>
      </c>
      <c r="K245" s="341">
        <v>38.4</v>
      </c>
    </row>
    <row r="246" spans="1:11" ht="48" thickBot="1">
      <c r="A246" s="120" t="s">
        <v>231</v>
      </c>
      <c r="B246" s="346"/>
      <c r="C246" s="346"/>
      <c r="D246" s="346"/>
      <c r="E246" s="340"/>
      <c r="F246" s="340"/>
      <c r="G246" s="340"/>
      <c r="H246" s="340"/>
      <c r="I246" s="342"/>
      <c r="J246" s="342"/>
      <c r="K246" s="342"/>
    </row>
    <row r="247" spans="1:11" ht="48" thickBot="1">
      <c r="A247" s="120" t="s">
        <v>232</v>
      </c>
      <c r="B247" s="158" t="s">
        <v>263</v>
      </c>
      <c r="C247" s="158" t="s">
        <v>263</v>
      </c>
      <c r="D247" s="158" t="s">
        <v>267</v>
      </c>
      <c r="E247" s="6">
        <v>0</v>
      </c>
      <c r="F247" s="158" t="s">
        <v>249</v>
      </c>
      <c r="G247" s="107"/>
      <c r="H247" s="107"/>
      <c r="I247" s="231">
        <v>38.4</v>
      </c>
      <c r="J247" s="231">
        <v>38.4</v>
      </c>
      <c r="K247" s="231">
        <v>38.4</v>
      </c>
    </row>
    <row r="248" spans="1:11">
      <c r="A248" s="415" t="s">
        <v>108</v>
      </c>
      <c r="B248" s="345" t="s">
        <v>263</v>
      </c>
      <c r="C248" s="345" t="s">
        <v>263</v>
      </c>
      <c r="D248" s="343" t="s">
        <v>267</v>
      </c>
      <c r="E248" s="345">
        <v>0</v>
      </c>
      <c r="F248" s="339" t="s">
        <v>249</v>
      </c>
      <c r="G248" s="345">
        <v>42110</v>
      </c>
      <c r="H248" s="339"/>
      <c r="I248" s="341">
        <v>16.399999999999999</v>
      </c>
      <c r="J248" s="341">
        <v>16.399999999999999</v>
      </c>
      <c r="K248" s="341">
        <v>16.399999999999999</v>
      </c>
    </row>
    <row r="249" spans="1:11" ht="13.5" thickBot="1">
      <c r="A249" s="417"/>
      <c r="B249" s="346"/>
      <c r="C249" s="346"/>
      <c r="D249" s="346"/>
      <c r="E249" s="346"/>
      <c r="F249" s="340"/>
      <c r="G249" s="346"/>
      <c r="H249" s="340"/>
      <c r="I249" s="342"/>
      <c r="J249" s="342"/>
      <c r="K249" s="342"/>
    </row>
    <row r="250" spans="1:11" ht="32.25" thickBot="1">
      <c r="A250" s="120" t="s">
        <v>51</v>
      </c>
      <c r="B250" s="158" t="s">
        <v>263</v>
      </c>
      <c r="C250" s="158" t="s">
        <v>263</v>
      </c>
      <c r="D250" s="158" t="s">
        <v>267</v>
      </c>
      <c r="E250" s="112">
        <v>0</v>
      </c>
      <c r="F250" s="158" t="s">
        <v>249</v>
      </c>
      <c r="G250" s="112">
        <v>42110</v>
      </c>
      <c r="H250" s="112">
        <v>200</v>
      </c>
      <c r="I250" s="231">
        <v>16.399999999999999</v>
      </c>
      <c r="J250" s="231">
        <v>16.399999999999999</v>
      </c>
      <c r="K250" s="231">
        <v>16.399999999999999</v>
      </c>
    </row>
    <row r="251" spans="1:11" ht="48" thickBot="1">
      <c r="A251" s="120" t="s">
        <v>52</v>
      </c>
      <c r="B251" s="158" t="s">
        <v>263</v>
      </c>
      <c r="C251" s="158" t="s">
        <v>263</v>
      </c>
      <c r="D251" s="158" t="s">
        <v>267</v>
      </c>
      <c r="E251" s="112">
        <v>0</v>
      </c>
      <c r="F251" s="158" t="s">
        <v>249</v>
      </c>
      <c r="G251" s="112">
        <v>42110</v>
      </c>
      <c r="H251" s="112">
        <v>240</v>
      </c>
      <c r="I251" s="231">
        <v>16.399999999999999</v>
      </c>
      <c r="J251" s="231">
        <v>16.399999999999999</v>
      </c>
      <c r="K251" s="231">
        <v>16.399999999999999</v>
      </c>
    </row>
    <row r="252" spans="1:11" ht="15.75" customHeight="1">
      <c r="A252" s="118" t="s">
        <v>80</v>
      </c>
      <c r="B252" s="345" t="s">
        <v>263</v>
      </c>
      <c r="C252" s="345" t="s">
        <v>263</v>
      </c>
      <c r="D252" s="343" t="s">
        <v>267</v>
      </c>
      <c r="E252" s="345">
        <v>0</v>
      </c>
      <c r="F252" s="343" t="s">
        <v>260</v>
      </c>
      <c r="G252" s="345"/>
      <c r="H252" s="339"/>
      <c r="I252" s="341">
        <v>6</v>
      </c>
      <c r="J252" s="341">
        <v>6</v>
      </c>
      <c r="K252" s="341">
        <v>6</v>
      </c>
    </row>
    <row r="253" spans="1:11" ht="36" customHeight="1" thickBot="1">
      <c r="A253" s="120" t="s">
        <v>233</v>
      </c>
      <c r="B253" s="346"/>
      <c r="C253" s="346"/>
      <c r="D253" s="346"/>
      <c r="E253" s="346"/>
      <c r="F253" s="346"/>
      <c r="G253" s="346"/>
      <c r="H253" s="340"/>
      <c r="I253" s="342"/>
      <c r="J253" s="342"/>
      <c r="K253" s="342"/>
    </row>
    <row r="254" spans="1:11">
      <c r="A254" s="415" t="s">
        <v>108</v>
      </c>
      <c r="B254" s="345" t="s">
        <v>263</v>
      </c>
      <c r="C254" s="345" t="s">
        <v>263</v>
      </c>
      <c r="D254" s="343" t="s">
        <v>267</v>
      </c>
      <c r="E254" s="345">
        <v>0</v>
      </c>
      <c r="F254" s="343" t="s">
        <v>260</v>
      </c>
      <c r="G254" s="345">
        <v>42110</v>
      </c>
      <c r="H254" s="339"/>
      <c r="I254" s="341">
        <v>6</v>
      </c>
      <c r="J254" s="341">
        <v>6</v>
      </c>
      <c r="K254" s="341">
        <v>6</v>
      </c>
    </row>
    <row r="255" spans="1:11" ht="13.5" thickBot="1">
      <c r="A255" s="417"/>
      <c r="B255" s="346"/>
      <c r="C255" s="346"/>
      <c r="D255" s="346"/>
      <c r="E255" s="346"/>
      <c r="F255" s="346"/>
      <c r="G255" s="346"/>
      <c r="H255" s="340"/>
      <c r="I255" s="342"/>
      <c r="J255" s="342"/>
      <c r="K255" s="342"/>
    </row>
    <row r="256" spans="1:11" ht="32.25" thickBot="1">
      <c r="A256" s="120" t="s">
        <v>51</v>
      </c>
      <c r="B256" s="158" t="s">
        <v>263</v>
      </c>
      <c r="C256" s="158" t="s">
        <v>263</v>
      </c>
      <c r="D256" s="158" t="s">
        <v>267</v>
      </c>
      <c r="E256" s="158" t="s">
        <v>268</v>
      </c>
      <c r="F256" s="158" t="s">
        <v>260</v>
      </c>
      <c r="G256" s="158" t="s">
        <v>269</v>
      </c>
      <c r="H256" s="112">
        <v>200</v>
      </c>
      <c r="I256" s="231">
        <v>6</v>
      </c>
      <c r="J256" s="231">
        <v>6</v>
      </c>
      <c r="K256" s="231">
        <v>6</v>
      </c>
    </row>
    <row r="257" spans="1:11" ht="48" thickBot="1">
      <c r="A257" s="120" t="s">
        <v>52</v>
      </c>
      <c r="B257" s="158" t="s">
        <v>263</v>
      </c>
      <c r="C257" s="158" t="s">
        <v>263</v>
      </c>
      <c r="D257" s="158" t="s">
        <v>267</v>
      </c>
      <c r="E257" s="112">
        <v>0</v>
      </c>
      <c r="F257" s="158" t="s">
        <v>260</v>
      </c>
      <c r="G257" s="112">
        <v>42110</v>
      </c>
      <c r="H257" s="112">
        <v>240</v>
      </c>
      <c r="I257" s="231">
        <v>6</v>
      </c>
      <c r="J257" s="231">
        <v>6</v>
      </c>
      <c r="K257" s="231">
        <v>6</v>
      </c>
    </row>
    <row r="258" spans="1:11" ht="15.75">
      <c r="A258" s="118" t="s">
        <v>80</v>
      </c>
      <c r="B258" s="345" t="s">
        <v>263</v>
      </c>
      <c r="C258" s="345" t="s">
        <v>263</v>
      </c>
      <c r="D258" s="343" t="s">
        <v>267</v>
      </c>
      <c r="E258" s="345">
        <v>0</v>
      </c>
      <c r="F258" s="343" t="s">
        <v>250</v>
      </c>
      <c r="G258" s="345"/>
      <c r="H258" s="339"/>
      <c r="I258" s="341">
        <v>4</v>
      </c>
      <c r="J258" s="341">
        <v>4</v>
      </c>
      <c r="K258" s="341">
        <v>4</v>
      </c>
    </row>
    <row r="259" spans="1:11" ht="32.25" thickBot="1">
      <c r="A259" s="120" t="s">
        <v>234</v>
      </c>
      <c r="B259" s="346"/>
      <c r="C259" s="346"/>
      <c r="D259" s="346"/>
      <c r="E259" s="346"/>
      <c r="F259" s="346"/>
      <c r="G259" s="346"/>
      <c r="H259" s="340"/>
      <c r="I259" s="342"/>
      <c r="J259" s="342"/>
      <c r="K259" s="342"/>
    </row>
    <row r="260" spans="1:11">
      <c r="A260" s="415" t="s">
        <v>108</v>
      </c>
      <c r="B260" s="345" t="s">
        <v>263</v>
      </c>
      <c r="C260" s="345" t="s">
        <v>263</v>
      </c>
      <c r="D260" s="343" t="s">
        <v>267</v>
      </c>
      <c r="E260" s="345">
        <v>0</v>
      </c>
      <c r="F260" s="343" t="s">
        <v>250</v>
      </c>
      <c r="G260" s="345">
        <v>42110</v>
      </c>
      <c r="H260" s="339"/>
      <c r="I260" s="341">
        <v>4</v>
      </c>
      <c r="J260" s="341">
        <v>4</v>
      </c>
      <c r="K260" s="341">
        <v>4</v>
      </c>
    </row>
    <row r="261" spans="1:11" ht="13.5" thickBot="1">
      <c r="A261" s="417"/>
      <c r="B261" s="346"/>
      <c r="C261" s="346"/>
      <c r="D261" s="346"/>
      <c r="E261" s="346"/>
      <c r="F261" s="346"/>
      <c r="G261" s="346"/>
      <c r="H261" s="340"/>
      <c r="I261" s="342"/>
      <c r="J261" s="342"/>
      <c r="K261" s="342"/>
    </row>
    <row r="262" spans="1:11" ht="32.25" thickBot="1">
      <c r="A262" s="120" t="s">
        <v>51</v>
      </c>
      <c r="B262" s="158" t="s">
        <v>263</v>
      </c>
      <c r="C262" s="158" t="s">
        <v>263</v>
      </c>
      <c r="D262" s="158" t="s">
        <v>267</v>
      </c>
      <c r="E262" s="112">
        <v>0</v>
      </c>
      <c r="F262" s="158" t="s">
        <v>250</v>
      </c>
      <c r="G262" s="158" t="s">
        <v>269</v>
      </c>
      <c r="H262" s="112">
        <v>200</v>
      </c>
      <c r="I262" s="231">
        <v>4</v>
      </c>
      <c r="J262" s="231">
        <v>4</v>
      </c>
      <c r="K262" s="231">
        <v>4</v>
      </c>
    </row>
    <row r="263" spans="1:11" ht="48" thickBot="1">
      <c r="A263" s="120" t="s">
        <v>52</v>
      </c>
      <c r="B263" s="158" t="s">
        <v>263</v>
      </c>
      <c r="C263" s="158" t="s">
        <v>263</v>
      </c>
      <c r="D263" s="158" t="s">
        <v>267</v>
      </c>
      <c r="E263" s="158" t="s">
        <v>268</v>
      </c>
      <c r="F263" s="158" t="s">
        <v>250</v>
      </c>
      <c r="G263" s="158" t="s">
        <v>269</v>
      </c>
      <c r="H263" s="112">
        <v>240</v>
      </c>
      <c r="I263" s="231">
        <v>4</v>
      </c>
      <c r="J263" s="231">
        <v>4</v>
      </c>
      <c r="K263" s="231">
        <v>4</v>
      </c>
    </row>
    <row r="264" spans="1:11" ht="32.25" thickBot="1">
      <c r="A264" s="120" t="s">
        <v>235</v>
      </c>
      <c r="B264" s="158" t="s">
        <v>263</v>
      </c>
      <c r="C264" s="158" t="s">
        <v>263</v>
      </c>
      <c r="D264" s="158" t="s">
        <v>267</v>
      </c>
      <c r="E264" s="158" t="s">
        <v>268</v>
      </c>
      <c r="F264" s="158" t="s">
        <v>257</v>
      </c>
      <c r="G264" s="158"/>
      <c r="H264" s="107"/>
      <c r="I264" s="231">
        <v>4</v>
      </c>
      <c r="J264" s="231">
        <v>4</v>
      </c>
      <c r="K264" s="231">
        <v>4</v>
      </c>
    </row>
    <row r="265" spans="1:11">
      <c r="A265" s="415" t="s">
        <v>108</v>
      </c>
      <c r="B265" s="345" t="s">
        <v>263</v>
      </c>
      <c r="C265" s="345" t="s">
        <v>263</v>
      </c>
      <c r="D265" s="345" t="s">
        <v>267</v>
      </c>
      <c r="E265" s="343" t="s">
        <v>268</v>
      </c>
      <c r="F265" s="345" t="s">
        <v>257</v>
      </c>
      <c r="G265" s="339" t="s">
        <v>269</v>
      </c>
      <c r="H265" s="339"/>
      <c r="I265" s="341">
        <v>4</v>
      </c>
      <c r="J265" s="341">
        <v>4</v>
      </c>
      <c r="K265" s="341">
        <v>4</v>
      </c>
    </row>
    <row r="266" spans="1:11" ht="13.5" thickBot="1">
      <c r="A266" s="417"/>
      <c r="B266" s="346"/>
      <c r="C266" s="346"/>
      <c r="D266" s="346"/>
      <c r="E266" s="346"/>
      <c r="F266" s="346"/>
      <c r="G266" s="340"/>
      <c r="H266" s="340"/>
      <c r="I266" s="342"/>
      <c r="J266" s="342"/>
      <c r="K266" s="342"/>
    </row>
    <row r="267" spans="1:11" ht="32.25" thickBot="1">
      <c r="A267" s="120" t="s">
        <v>51</v>
      </c>
      <c r="B267" s="158" t="s">
        <v>263</v>
      </c>
      <c r="C267" s="158" t="s">
        <v>263</v>
      </c>
      <c r="D267" s="158" t="s">
        <v>267</v>
      </c>
      <c r="E267" s="158" t="s">
        <v>268</v>
      </c>
      <c r="F267" s="158" t="s">
        <v>257</v>
      </c>
      <c r="G267" s="158" t="s">
        <v>269</v>
      </c>
      <c r="H267" s="112">
        <v>200</v>
      </c>
      <c r="I267" s="231">
        <v>4</v>
      </c>
      <c r="J267" s="231">
        <v>4</v>
      </c>
      <c r="K267" s="231">
        <v>4</v>
      </c>
    </row>
    <row r="268" spans="1:11" ht="48" thickBot="1">
      <c r="A268" s="120" t="s">
        <v>52</v>
      </c>
      <c r="B268" s="158" t="s">
        <v>263</v>
      </c>
      <c r="C268" s="158" t="s">
        <v>263</v>
      </c>
      <c r="D268" s="158" t="s">
        <v>267</v>
      </c>
      <c r="E268" s="158" t="s">
        <v>268</v>
      </c>
      <c r="F268" s="158" t="s">
        <v>257</v>
      </c>
      <c r="G268" s="158" t="s">
        <v>269</v>
      </c>
      <c r="H268" s="112">
        <v>240</v>
      </c>
      <c r="I268" s="231">
        <v>4</v>
      </c>
      <c r="J268" s="231">
        <v>4</v>
      </c>
      <c r="K268" s="231">
        <v>4</v>
      </c>
    </row>
    <row r="269" spans="1:11" ht="32.25" thickBot="1">
      <c r="A269" s="120" t="s">
        <v>236</v>
      </c>
      <c r="B269" s="158" t="s">
        <v>263</v>
      </c>
      <c r="C269" s="158" t="s">
        <v>263</v>
      </c>
      <c r="D269" s="158" t="s">
        <v>267</v>
      </c>
      <c r="E269" s="158" t="s">
        <v>268</v>
      </c>
      <c r="F269" s="158" t="s">
        <v>263</v>
      </c>
      <c r="G269" s="158"/>
      <c r="H269" s="107"/>
      <c r="I269" s="231">
        <v>8</v>
      </c>
      <c r="J269" s="231">
        <v>8</v>
      </c>
      <c r="K269" s="231">
        <v>8</v>
      </c>
    </row>
    <row r="270" spans="1:11">
      <c r="A270" s="415" t="s">
        <v>108</v>
      </c>
      <c r="B270" s="345" t="s">
        <v>263</v>
      </c>
      <c r="C270" s="345" t="s">
        <v>263</v>
      </c>
      <c r="D270" s="345" t="s">
        <v>267</v>
      </c>
      <c r="E270" s="343" t="s">
        <v>268</v>
      </c>
      <c r="F270" s="339" t="s">
        <v>263</v>
      </c>
      <c r="G270" s="339" t="s">
        <v>269</v>
      </c>
      <c r="H270" s="339"/>
      <c r="I270" s="341">
        <v>8</v>
      </c>
      <c r="J270" s="341">
        <v>8</v>
      </c>
      <c r="K270" s="341">
        <v>8</v>
      </c>
    </row>
    <row r="271" spans="1:11" ht="13.5" thickBot="1">
      <c r="A271" s="417"/>
      <c r="B271" s="346"/>
      <c r="C271" s="346"/>
      <c r="D271" s="346"/>
      <c r="E271" s="346"/>
      <c r="F271" s="340"/>
      <c r="G271" s="340"/>
      <c r="H271" s="340"/>
      <c r="I271" s="342"/>
      <c r="J271" s="342"/>
      <c r="K271" s="342"/>
    </row>
    <row r="272" spans="1:11" ht="32.25" thickBot="1">
      <c r="A272" s="120" t="s">
        <v>51</v>
      </c>
      <c r="B272" s="158" t="s">
        <v>263</v>
      </c>
      <c r="C272" s="158" t="s">
        <v>263</v>
      </c>
      <c r="D272" s="158" t="s">
        <v>267</v>
      </c>
      <c r="E272" s="158" t="s">
        <v>268</v>
      </c>
      <c r="F272" s="158" t="s">
        <v>263</v>
      </c>
      <c r="G272" s="158" t="s">
        <v>269</v>
      </c>
      <c r="H272" s="112">
        <v>200</v>
      </c>
      <c r="I272" s="231">
        <v>8</v>
      </c>
      <c r="J272" s="231">
        <v>8</v>
      </c>
      <c r="K272" s="231">
        <v>8</v>
      </c>
    </row>
    <row r="273" spans="1:11" ht="48" thickBot="1">
      <c r="A273" s="120" t="s">
        <v>52</v>
      </c>
      <c r="B273" s="158" t="s">
        <v>263</v>
      </c>
      <c r="C273" s="158" t="s">
        <v>263</v>
      </c>
      <c r="D273" s="158" t="s">
        <v>267</v>
      </c>
      <c r="E273" s="158" t="s">
        <v>268</v>
      </c>
      <c r="F273" s="158" t="s">
        <v>263</v>
      </c>
      <c r="G273" s="158" t="s">
        <v>269</v>
      </c>
      <c r="H273" s="112">
        <v>240</v>
      </c>
      <c r="I273" s="231">
        <v>8</v>
      </c>
      <c r="J273" s="231">
        <v>8</v>
      </c>
      <c r="K273" s="231">
        <v>8</v>
      </c>
    </row>
    <row r="274" spans="1:11" ht="16.5" thickBot="1">
      <c r="A274" s="120" t="s">
        <v>201</v>
      </c>
      <c r="B274" s="158" t="s">
        <v>263</v>
      </c>
      <c r="C274" s="158" t="s">
        <v>261</v>
      </c>
      <c r="D274" s="112"/>
      <c r="E274" s="107"/>
      <c r="F274" s="107"/>
      <c r="G274" s="107"/>
      <c r="H274" s="107"/>
      <c r="I274" s="231">
        <v>1525.6</v>
      </c>
      <c r="J274" s="231">
        <v>1543.8</v>
      </c>
      <c r="K274" s="231">
        <v>1543.8</v>
      </c>
    </row>
    <row r="275" spans="1:11" ht="48" thickBot="1">
      <c r="A275" s="120" t="s">
        <v>123</v>
      </c>
      <c r="B275" s="158" t="s">
        <v>263</v>
      </c>
      <c r="C275" s="158" t="s">
        <v>261</v>
      </c>
      <c r="D275" s="158" t="s">
        <v>249</v>
      </c>
      <c r="E275" s="107"/>
      <c r="F275" s="107"/>
      <c r="G275" s="107"/>
      <c r="H275" s="107"/>
      <c r="I275" s="231">
        <v>1525.6</v>
      </c>
      <c r="J275" s="231">
        <v>1543.8</v>
      </c>
      <c r="K275" s="231">
        <v>1543.8</v>
      </c>
    </row>
    <row r="276" spans="1:11" ht="63.75" thickBot="1">
      <c r="A276" s="116" t="s">
        <v>202</v>
      </c>
      <c r="B276" s="158" t="s">
        <v>263</v>
      </c>
      <c r="C276" s="158" t="s">
        <v>261</v>
      </c>
      <c r="D276" s="158" t="s">
        <v>249</v>
      </c>
      <c r="E276" s="158" t="s">
        <v>268</v>
      </c>
      <c r="F276" s="158" t="s">
        <v>257</v>
      </c>
      <c r="G276" s="107"/>
      <c r="H276" s="107"/>
      <c r="I276" s="231">
        <v>1525.6</v>
      </c>
      <c r="J276" s="231">
        <v>1543.8</v>
      </c>
      <c r="K276" s="231">
        <v>1543.8</v>
      </c>
    </row>
    <row r="277" spans="1:11" ht="49.5" customHeight="1">
      <c r="A277" s="415" t="s">
        <v>203</v>
      </c>
      <c r="B277" s="343" t="s">
        <v>263</v>
      </c>
      <c r="C277" s="343" t="s">
        <v>261</v>
      </c>
      <c r="D277" s="345" t="s">
        <v>249</v>
      </c>
      <c r="E277" s="339" t="s">
        <v>268</v>
      </c>
      <c r="F277" s="339" t="s">
        <v>257</v>
      </c>
      <c r="G277" s="345">
        <v>61120</v>
      </c>
      <c r="H277" s="339"/>
      <c r="I277" s="341">
        <v>1525.6</v>
      </c>
      <c r="J277" s="341">
        <v>1543.8</v>
      </c>
      <c r="K277" s="341">
        <v>1543.8</v>
      </c>
    </row>
    <row r="278" spans="1:11" ht="13.5" thickBot="1">
      <c r="A278" s="417"/>
      <c r="B278" s="344"/>
      <c r="C278" s="344"/>
      <c r="D278" s="346"/>
      <c r="E278" s="340"/>
      <c r="F278" s="340"/>
      <c r="G278" s="346"/>
      <c r="H278" s="340"/>
      <c r="I278" s="342"/>
      <c r="J278" s="342"/>
      <c r="K278" s="342"/>
    </row>
    <row r="279" spans="1:11" ht="79.5" thickBot="1">
      <c r="A279" s="120" t="s">
        <v>46</v>
      </c>
      <c r="B279" s="158" t="s">
        <v>263</v>
      </c>
      <c r="C279" s="158" t="s">
        <v>261</v>
      </c>
      <c r="D279" s="158" t="s">
        <v>249</v>
      </c>
      <c r="E279" s="158" t="s">
        <v>268</v>
      </c>
      <c r="F279" s="158" t="s">
        <v>257</v>
      </c>
      <c r="G279" s="112">
        <v>61120</v>
      </c>
      <c r="H279" s="112">
        <v>100</v>
      </c>
      <c r="I279" s="231">
        <v>1100</v>
      </c>
      <c r="J279" s="231">
        <v>1100</v>
      </c>
      <c r="K279" s="231">
        <v>1100</v>
      </c>
    </row>
    <row r="280" spans="1:11" ht="32.25" thickBot="1">
      <c r="A280" s="120" t="s">
        <v>204</v>
      </c>
      <c r="B280" s="158" t="s">
        <v>263</v>
      </c>
      <c r="C280" s="158" t="s">
        <v>261</v>
      </c>
      <c r="D280" s="158" t="s">
        <v>249</v>
      </c>
      <c r="E280" s="158" t="s">
        <v>268</v>
      </c>
      <c r="F280" s="158" t="s">
        <v>257</v>
      </c>
      <c r="G280" s="112">
        <v>61120</v>
      </c>
      <c r="H280" s="112">
        <v>110</v>
      </c>
      <c r="I280" s="231">
        <v>1100</v>
      </c>
      <c r="J280" s="231">
        <v>1100</v>
      </c>
      <c r="K280" s="231">
        <v>1100</v>
      </c>
    </row>
    <row r="281" spans="1:11" ht="32.25" thickBot="1">
      <c r="A281" s="120" t="s">
        <v>51</v>
      </c>
      <c r="B281" s="158" t="s">
        <v>263</v>
      </c>
      <c r="C281" s="158" t="s">
        <v>261</v>
      </c>
      <c r="D281" s="158" t="s">
        <v>249</v>
      </c>
      <c r="E281" s="158" t="s">
        <v>268</v>
      </c>
      <c r="F281" s="158" t="s">
        <v>257</v>
      </c>
      <c r="G281" s="112">
        <v>61120</v>
      </c>
      <c r="H281" s="112">
        <v>200</v>
      </c>
      <c r="I281" s="231">
        <v>425.6</v>
      </c>
      <c r="J281" s="231">
        <v>443.8</v>
      </c>
      <c r="K281" s="231">
        <v>443.8</v>
      </c>
    </row>
    <row r="282" spans="1:11" ht="48" thickBot="1">
      <c r="A282" s="120" t="s">
        <v>52</v>
      </c>
      <c r="B282" s="158" t="s">
        <v>263</v>
      </c>
      <c r="C282" s="158" t="s">
        <v>261</v>
      </c>
      <c r="D282" s="158" t="s">
        <v>249</v>
      </c>
      <c r="E282" s="158" t="s">
        <v>268</v>
      </c>
      <c r="F282" s="158" t="s">
        <v>257</v>
      </c>
      <c r="G282" s="112">
        <v>61120</v>
      </c>
      <c r="H282" s="112">
        <v>240</v>
      </c>
      <c r="I282" s="231">
        <v>425.6</v>
      </c>
      <c r="J282" s="231">
        <v>443.8</v>
      </c>
      <c r="K282" s="231">
        <v>443.8</v>
      </c>
    </row>
    <row r="283" spans="1:11" ht="16.5" thickBot="1">
      <c r="A283" s="120" t="s">
        <v>237</v>
      </c>
      <c r="B283" s="158" t="s">
        <v>251</v>
      </c>
      <c r="C283" s="112"/>
      <c r="D283" s="112"/>
      <c r="E283" s="107"/>
      <c r="F283" s="107"/>
      <c r="G283" s="107"/>
      <c r="H283" s="107"/>
      <c r="I283" s="231">
        <f>I284+I301</f>
        <v>12132.1</v>
      </c>
      <c r="J283" s="231">
        <f>J284+J301</f>
        <v>13377.399999999998</v>
      </c>
      <c r="K283" s="231">
        <f>K284+K301</f>
        <v>13377.399999999998</v>
      </c>
    </row>
    <row r="284" spans="1:11" ht="16.5" thickBot="1">
      <c r="A284" s="120" t="s">
        <v>205</v>
      </c>
      <c r="B284" s="158" t="s">
        <v>251</v>
      </c>
      <c r="C284" s="158" t="s">
        <v>248</v>
      </c>
      <c r="D284" s="112"/>
      <c r="E284" s="107"/>
      <c r="F284" s="107"/>
      <c r="G284" s="107"/>
      <c r="H284" s="107"/>
      <c r="I284" s="231">
        <f>I285</f>
        <v>8872.2000000000007</v>
      </c>
      <c r="J284" s="231">
        <f>J285</f>
        <v>10015.099999999999</v>
      </c>
      <c r="K284" s="231">
        <f>K285</f>
        <v>10015.099999999999</v>
      </c>
    </row>
    <row r="285" spans="1:11" ht="48" thickBot="1">
      <c r="A285" s="120" t="s">
        <v>193</v>
      </c>
      <c r="B285" s="158" t="s">
        <v>251</v>
      </c>
      <c r="C285" s="158" t="s">
        <v>248</v>
      </c>
      <c r="D285" s="158" t="s">
        <v>256</v>
      </c>
      <c r="E285" s="107"/>
      <c r="F285" s="107"/>
      <c r="G285" s="107"/>
      <c r="H285" s="107"/>
      <c r="I285" s="231">
        <f>I286+I291+I296</f>
        <v>8872.2000000000007</v>
      </c>
      <c r="J285" s="231">
        <f>J286+J291+J296</f>
        <v>10015.099999999999</v>
      </c>
      <c r="K285" s="231">
        <f>K286+K291+K296</f>
        <v>10015.099999999999</v>
      </c>
    </row>
    <row r="286" spans="1:11" ht="15.75">
      <c r="A286" s="118" t="s">
        <v>80</v>
      </c>
      <c r="B286" s="343" t="s">
        <v>251</v>
      </c>
      <c r="C286" s="343" t="s">
        <v>248</v>
      </c>
      <c r="D286" s="345" t="s">
        <v>256</v>
      </c>
      <c r="E286" s="345">
        <v>0</v>
      </c>
      <c r="F286" s="343" t="s">
        <v>260</v>
      </c>
      <c r="G286" s="339"/>
      <c r="H286" s="339"/>
      <c r="I286" s="341">
        <v>706.7</v>
      </c>
      <c r="J286" s="341">
        <v>706.9</v>
      </c>
      <c r="K286" s="341">
        <v>706.9</v>
      </c>
    </row>
    <row r="287" spans="1:11" ht="32.25" thickBot="1">
      <c r="A287" s="120" t="s">
        <v>206</v>
      </c>
      <c r="B287" s="344"/>
      <c r="C287" s="344"/>
      <c r="D287" s="346"/>
      <c r="E287" s="346"/>
      <c r="F287" s="346"/>
      <c r="G287" s="340"/>
      <c r="H287" s="340"/>
      <c r="I287" s="342"/>
      <c r="J287" s="342"/>
      <c r="K287" s="342"/>
    </row>
    <row r="288" spans="1:11" ht="16.5" thickBot="1">
      <c r="A288" s="120" t="s">
        <v>207</v>
      </c>
      <c r="B288" s="158" t="s">
        <v>251</v>
      </c>
      <c r="C288" s="158" t="s">
        <v>248</v>
      </c>
      <c r="D288" s="158" t="s">
        <v>256</v>
      </c>
      <c r="E288" s="112">
        <v>0</v>
      </c>
      <c r="F288" s="158" t="s">
        <v>260</v>
      </c>
      <c r="G288" s="112">
        <v>61150</v>
      </c>
      <c r="H288" s="107"/>
      <c r="I288" s="231">
        <v>706.7</v>
      </c>
      <c r="J288" s="231">
        <v>706.9</v>
      </c>
      <c r="K288" s="231">
        <v>706.9</v>
      </c>
    </row>
    <row r="289" spans="1:11" ht="48" customHeight="1" thickBot="1">
      <c r="A289" s="120" t="s">
        <v>72</v>
      </c>
      <c r="B289" s="158" t="s">
        <v>251</v>
      </c>
      <c r="C289" s="158" t="s">
        <v>248</v>
      </c>
      <c r="D289" s="158" t="s">
        <v>256</v>
      </c>
      <c r="E289" s="112">
        <v>0</v>
      </c>
      <c r="F289" s="158" t="s">
        <v>260</v>
      </c>
      <c r="G289" s="112">
        <v>61150</v>
      </c>
      <c r="H289" s="112">
        <v>600</v>
      </c>
      <c r="I289" s="231">
        <v>706.7</v>
      </c>
      <c r="J289" s="231">
        <v>706.9</v>
      </c>
      <c r="K289" s="231">
        <v>706.9</v>
      </c>
    </row>
    <row r="290" spans="1:11" ht="16.5" thickBot="1">
      <c r="A290" s="120" t="s">
        <v>73</v>
      </c>
      <c r="B290" s="158" t="s">
        <v>251</v>
      </c>
      <c r="C290" s="158" t="s">
        <v>248</v>
      </c>
      <c r="D290" s="158" t="s">
        <v>256</v>
      </c>
      <c r="E290" s="112">
        <v>0</v>
      </c>
      <c r="F290" s="158" t="s">
        <v>260</v>
      </c>
      <c r="G290" s="112">
        <v>61150</v>
      </c>
      <c r="H290" s="112">
        <v>610</v>
      </c>
      <c r="I290" s="231">
        <v>706.7</v>
      </c>
      <c r="J290" s="231">
        <v>706.9</v>
      </c>
      <c r="K290" s="231">
        <v>706.9</v>
      </c>
    </row>
    <row r="291" spans="1:11" ht="15.75">
      <c r="A291" s="118" t="s">
        <v>93</v>
      </c>
      <c r="B291" s="343" t="s">
        <v>251</v>
      </c>
      <c r="C291" s="343" t="s">
        <v>248</v>
      </c>
      <c r="D291" s="345" t="s">
        <v>256</v>
      </c>
      <c r="E291" s="345">
        <v>0</v>
      </c>
      <c r="F291" s="343" t="s">
        <v>256</v>
      </c>
      <c r="G291" s="339"/>
      <c r="H291" s="339"/>
      <c r="I291" s="341">
        <v>5032.7</v>
      </c>
      <c r="J291" s="341">
        <v>5854.7</v>
      </c>
      <c r="K291" s="341">
        <v>5854.7</v>
      </c>
    </row>
    <row r="292" spans="1:11" ht="63.75" thickBot="1">
      <c r="A292" s="120" t="s">
        <v>238</v>
      </c>
      <c r="B292" s="344"/>
      <c r="C292" s="344"/>
      <c r="D292" s="346"/>
      <c r="E292" s="346"/>
      <c r="F292" s="346"/>
      <c r="G292" s="340"/>
      <c r="H292" s="340"/>
      <c r="I292" s="342"/>
      <c r="J292" s="342"/>
      <c r="K292" s="342"/>
    </row>
    <row r="293" spans="1:11" ht="32.25" thickBot="1">
      <c r="A293" s="120" t="s">
        <v>209</v>
      </c>
      <c r="B293" s="158" t="s">
        <v>251</v>
      </c>
      <c r="C293" s="158" t="s">
        <v>248</v>
      </c>
      <c r="D293" s="158" t="s">
        <v>256</v>
      </c>
      <c r="E293" s="112">
        <v>0</v>
      </c>
      <c r="F293" s="158" t="s">
        <v>256</v>
      </c>
      <c r="G293" s="112">
        <v>61140</v>
      </c>
      <c r="H293" s="107"/>
      <c r="I293" s="231">
        <v>5032.7</v>
      </c>
      <c r="J293" s="231">
        <v>5854.7</v>
      </c>
      <c r="K293" s="231">
        <v>5854.7</v>
      </c>
    </row>
    <row r="294" spans="1:11" ht="48" customHeight="1" thickBot="1">
      <c r="A294" s="120" t="s">
        <v>72</v>
      </c>
      <c r="B294" s="158" t="s">
        <v>251</v>
      </c>
      <c r="C294" s="158" t="s">
        <v>248</v>
      </c>
      <c r="D294" s="158" t="s">
        <v>256</v>
      </c>
      <c r="E294" s="112">
        <v>0</v>
      </c>
      <c r="F294" s="158" t="s">
        <v>256</v>
      </c>
      <c r="G294" s="112">
        <v>61140</v>
      </c>
      <c r="H294" s="112">
        <v>600</v>
      </c>
      <c r="I294" s="231">
        <v>5032.7</v>
      </c>
      <c r="J294" s="231">
        <v>5854.7</v>
      </c>
      <c r="K294" s="231">
        <v>5854.7</v>
      </c>
    </row>
    <row r="295" spans="1:11" ht="16.5" thickBot="1">
      <c r="A295" s="120" t="s">
        <v>73</v>
      </c>
      <c r="B295" s="158" t="s">
        <v>251</v>
      </c>
      <c r="C295" s="158" t="s">
        <v>248</v>
      </c>
      <c r="D295" s="158" t="s">
        <v>256</v>
      </c>
      <c r="E295" s="112">
        <v>0</v>
      </c>
      <c r="F295" s="158" t="s">
        <v>256</v>
      </c>
      <c r="G295" s="112">
        <v>61140</v>
      </c>
      <c r="H295" s="112">
        <v>610</v>
      </c>
      <c r="I295" s="231">
        <v>5032.7</v>
      </c>
      <c r="J295" s="231">
        <v>5854.7</v>
      </c>
      <c r="K295" s="231">
        <v>5854.7</v>
      </c>
    </row>
    <row r="296" spans="1:11" ht="15.75">
      <c r="A296" s="118" t="s">
        <v>93</v>
      </c>
      <c r="B296" s="343" t="s">
        <v>251</v>
      </c>
      <c r="C296" s="343" t="s">
        <v>248</v>
      </c>
      <c r="D296" s="345" t="s">
        <v>256</v>
      </c>
      <c r="E296" s="345">
        <v>0</v>
      </c>
      <c r="F296" s="343" t="s">
        <v>257</v>
      </c>
      <c r="G296" s="339"/>
      <c r="H296" s="339"/>
      <c r="I296" s="341">
        <v>3132.8</v>
      </c>
      <c r="J296" s="341">
        <v>3453.5</v>
      </c>
      <c r="K296" s="341">
        <v>3453.5</v>
      </c>
    </row>
    <row r="297" spans="1:11" ht="16.5" thickBot="1">
      <c r="A297" s="120" t="s">
        <v>239</v>
      </c>
      <c r="B297" s="344"/>
      <c r="C297" s="344"/>
      <c r="D297" s="346"/>
      <c r="E297" s="346"/>
      <c r="F297" s="346"/>
      <c r="G297" s="340"/>
      <c r="H297" s="340"/>
      <c r="I297" s="342"/>
      <c r="J297" s="342"/>
      <c r="K297" s="342"/>
    </row>
    <row r="298" spans="1:11" ht="16.5" thickBot="1">
      <c r="A298" s="120" t="s">
        <v>211</v>
      </c>
      <c r="B298" s="158" t="s">
        <v>251</v>
      </c>
      <c r="C298" s="158" t="s">
        <v>248</v>
      </c>
      <c r="D298" s="158" t="s">
        <v>256</v>
      </c>
      <c r="E298" s="112">
        <v>0</v>
      </c>
      <c r="F298" s="158" t="s">
        <v>257</v>
      </c>
      <c r="G298" s="112">
        <v>61160</v>
      </c>
      <c r="H298" s="107"/>
      <c r="I298" s="231">
        <v>3132.8</v>
      </c>
      <c r="J298" s="231">
        <v>3453.5</v>
      </c>
      <c r="K298" s="231">
        <v>3453.5</v>
      </c>
    </row>
    <row r="299" spans="1:11" ht="32.25" thickBot="1">
      <c r="A299" s="120" t="s">
        <v>72</v>
      </c>
      <c r="B299" s="158" t="s">
        <v>251</v>
      </c>
      <c r="C299" s="158" t="s">
        <v>248</v>
      </c>
      <c r="D299" s="158" t="s">
        <v>256</v>
      </c>
      <c r="E299" s="112">
        <v>0</v>
      </c>
      <c r="F299" s="158" t="s">
        <v>257</v>
      </c>
      <c r="G299" s="112">
        <v>61160</v>
      </c>
      <c r="H299" s="112">
        <v>600</v>
      </c>
      <c r="I299" s="231">
        <v>3132.8</v>
      </c>
      <c r="J299" s="231">
        <v>3453.5</v>
      </c>
      <c r="K299" s="231">
        <v>3453.5</v>
      </c>
    </row>
    <row r="300" spans="1:11" ht="16.5" thickBot="1">
      <c r="A300" s="120" t="s">
        <v>73</v>
      </c>
      <c r="B300" s="158" t="s">
        <v>251</v>
      </c>
      <c r="C300" s="158" t="s">
        <v>248</v>
      </c>
      <c r="D300" s="158" t="s">
        <v>256</v>
      </c>
      <c r="E300" s="112">
        <v>0</v>
      </c>
      <c r="F300" s="158" t="s">
        <v>257</v>
      </c>
      <c r="G300" s="112">
        <v>61160</v>
      </c>
      <c r="H300" s="112">
        <v>610</v>
      </c>
      <c r="I300" s="231">
        <v>3132.8</v>
      </c>
      <c r="J300" s="231">
        <v>3453.5</v>
      </c>
      <c r="K300" s="231">
        <v>3453.5</v>
      </c>
    </row>
    <row r="301" spans="1:11" ht="32.25" thickBot="1">
      <c r="A301" s="120" t="s">
        <v>240</v>
      </c>
      <c r="B301" s="158" t="s">
        <v>251</v>
      </c>
      <c r="C301" s="158" t="s">
        <v>250</v>
      </c>
      <c r="D301" s="158"/>
      <c r="E301" s="107"/>
      <c r="F301" s="107"/>
      <c r="G301" s="107"/>
      <c r="H301" s="107"/>
      <c r="I301" s="254">
        <v>3259.9</v>
      </c>
      <c r="J301" s="254">
        <v>3362.3</v>
      </c>
      <c r="K301" s="254">
        <v>3362.3</v>
      </c>
    </row>
    <row r="302" spans="1:11" ht="32.25" thickBot="1">
      <c r="A302" s="302" t="s">
        <v>556</v>
      </c>
      <c r="B302" s="158" t="s">
        <v>251</v>
      </c>
      <c r="C302" s="158" t="s">
        <v>250</v>
      </c>
      <c r="D302" s="158" t="s">
        <v>255</v>
      </c>
      <c r="E302" s="107"/>
      <c r="F302" s="107"/>
      <c r="G302" s="107"/>
      <c r="H302" s="107"/>
      <c r="I302" s="254">
        <v>3259.9</v>
      </c>
      <c r="J302" s="254">
        <v>3362.3</v>
      </c>
      <c r="K302" s="254">
        <v>3362.3</v>
      </c>
    </row>
    <row r="303" spans="1:11" ht="48" thickBot="1">
      <c r="A303" s="302" t="s">
        <v>557</v>
      </c>
      <c r="B303" s="158" t="s">
        <v>251</v>
      </c>
      <c r="C303" s="158" t="s">
        <v>250</v>
      </c>
      <c r="D303" s="158" t="s">
        <v>255</v>
      </c>
      <c r="E303" s="112">
        <v>1</v>
      </c>
      <c r="F303" s="158" t="s">
        <v>254</v>
      </c>
      <c r="G303" s="107"/>
      <c r="H303" s="107"/>
      <c r="I303" s="254">
        <v>3259.9</v>
      </c>
      <c r="J303" s="254">
        <v>3362.3</v>
      </c>
      <c r="K303" s="254">
        <v>3362.3</v>
      </c>
    </row>
    <row r="304" spans="1:11" ht="32.25" thickBot="1">
      <c r="A304" s="120" t="s">
        <v>71</v>
      </c>
      <c r="B304" s="158" t="s">
        <v>251</v>
      </c>
      <c r="C304" s="158" t="s">
        <v>250</v>
      </c>
      <c r="D304" s="158" t="s">
        <v>255</v>
      </c>
      <c r="E304" s="112">
        <v>1</v>
      </c>
      <c r="F304" s="158" t="s">
        <v>254</v>
      </c>
      <c r="G304" s="112">
        <v>61020</v>
      </c>
      <c r="H304" s="107"/>
      <c r="I304" s="254">
        <v>3259.9</v>
      </c>
      <c r="J304" s="254">
        <v>3362.3</v>
      </c>
      <c r="K304" s="254">
        <v>3362.3</v>
      </c>
    </row>
    <row r="305" spans="1:11" ht="32.25" thickBot="1">
      <c r="A305" s="120" t="s">
        <v>72</v>
      </c>
      <c r="B305" s="158" t="s">
        <v>251</v>
      </c>
      <c r="C305" s="158" t="s">
        <v>250</v>
      </c>
      <c r="D305" s="158" t="s">
        <v>255</v>
      </c>
      <c r="E305" s="112">
        <v>1</v>
      </c>
      <c r="F305" s="158" t="s">
        <v>254</v>
      </c>
      <c r="G305" s="112">
        <v>61020</v>
      </c>
      <c r="H305" s="112">
        <v>600</v>
      </c>
      <c r="I305" s="254">
        <v>3259.9</v>
      </c>
      <c r="J305" s="254">
        <v>3362.3</v>
      </c>
      <c r="K305" s="254">
        <v>3362.3</v>
      </c>
    </row>
    <row r="306" spans="1:11" ht="16.5" thickBot="1">
      <c r="A306" s="120" t="s">
        <v>73</v>
      </c>
      <c r="B306" s="158" t="s">
        <v>251</v>
      </c>
      <c r="C306" s="158" t="s">
        <v>250</v>
      </c>
      <c r="D306" s="158" t="s">
        <v>255</v>
      </c>
      <c r="E306" s="112">
        <v>1</v>
      </c>
      <c r="F306" s="158" t="s">
        <v>254</v>
      </c>
      <c r="G306" s="112">
        <v>61020</v>
      </c>
      <c r="H306" s="112">
        <v>610</v>
      </c>
      <c r="I306" s="254">
        <v>3259.9</v>
      </c>
      <c r="J306" s="254">
        <v>3362.3</v>
      </c>
      <c r="K306" s="254">
        <v>3362.3</v>
      </c>
    </row>
    <row r="307" spans="1:11" ht="16.5" thickBot="1">
      <c r="A307" s="120" t="s">
        <v>115</v>
      </c>
      <c r="B307" s="158" t="s">
        <v>17</v>
      </c>
      <c r="C307" s="158"/>
      <c r="D307" s="112"/>
      <c r="E307" s="107"/>
      <c r="F307" s="107"/>
      <c r="G307" s="107"/>
      <c r="H307" s="107"/>
      <c r="I307" s="231">
        <f>I308+I315+I322</f>
        <v>8150</v>
      </c>
      <c r="J307" s="231">
        <f>J308+J315+J322</f>
        <v>8333.9</v>
      </c>
      <c r="K307" s="231">
        <f>K308+K315+K322</f>
        <v>8333.9</v>
      </c>
    </row>
    <row r="308" spans="1:11" ht="16.5" thickBot="1">
      <c r="A308" s="120" t="s">
        <v>116</v>
      </c>
      <c r="B308" s="158" t="s">
        <v>17</v>
      </c>
      <c r="C308" s="158" t="s">
        <v>248</v>
      </c>
      <c r="D308" s="112"/>
      <c r="E308" s="107"/>
      <c r="F308" s="107"/>
      <c r="G308" s="107"/>
      <c r="H308" s="107"/>
      <c r="I308" s="231">
        <v>2200</v>
      </c>
      <c r="J308" s="231">
        <v>2200</v>
      </c>
      <c r="K308" s="231">
        <v>2200</v>
      </c>
    </row>
    <row r="309" spans="1:11" ht="48" thickBot="1">
      <c r="A309" s="120" t="s">
        <v>43</v>
      </c>
      <c r="B309" s="158" t="s">
        <v>17</v>
      </c>
      <c r="C309" s="158" t="s">
        <v>248</v>
      </c>
      <c r="D309" s="158" t="s">
        <v>248</v>
      </c>
      <c r="E309" s="107"/>
      <c r="F309" s="107"/>
      <c r="G309" s="107"/>
      <c r="H309" s="107"/>
      <c r="I309" s="231">
        <v>2200</v>
      </c>
      <c r="J309" s="231">
        <v>2200</v>
      </c>
      <c r="K309" s="231">
        <v>2200</v>
      </c>
    </row>
    <row r="310" spans="1:11" ht="48" thickBot="1">
      <c r="A310" s="120" t="s">
        <v>117</v>
      </c>
      <c r="B310" s="158" t="s">
        <v>17</v>
      </c>
      <c r="C310" s="158" t="s">
        <v>248</v>
      </c>
      <c r="D310" s="158" t="s">
        <v>248</v>
      </c>
      <c r="E310" s="112">
        <v>0</v>
      </c>
      <c r="F310" s="112">
        <v>26</v>
      </c>
      <c r="G310" s="107"/>
      <c r="H310" s="107"/>
      <c r="I310" s="231">
        <v>2200</v>
      </c>
      <c r="J310" s="231">
        <v>2200</v>
      </c>
      <c r="K310" s="231">
        <v>2200</v>
      </c>
    </row>
    <row r="311" spans="1:11" ht="18" customHeight="1">
      <c r="A311" s="415" t="s">
        <v>118</v>
      </c>
      <c r="B311" s="343" t="s">
        <v>17</v>
      </c>
      <c r="C311" s="343" t="s">
        <v>248</v>
      </c>
      <c r="D311" s="343" t="s">
        <v>248</v>
      </c>
      <c r="E311" s="345">
        <v>0</v>
      </c>
      <c r="F311" s="345">
        <v>26</v>
      </c>
      <c r="G311" s="343" t="s">
        <v>271</v>
      </c>
      <c r="H311" s="339"/>
      <c r="I311" s="341">
        <v>2200</v>
      </c>
      <c r="J311" s="341">
        <v>2200</v>
      </c>
      <c r="K311" s="341">
        <v>2200</v>
      </c>
    </row>
    <row r="312" spans="1:11" ht="13.5" thickBot="1">
      <c r="A312" s="417"/>
      <c r="B312" s="344"/>
      <c r="C312" s="344"/>
      <c r="D312" s="344"/>
      <c r="E312" s="346"/>
      <c r="F312" s="346"/>
      <c r="G312" s="346"/>
      <c r="H312" s="340"/>
      <c r="I312" s="342"/>
      <c r="J312" s="342"/>
      <c r="K312" s="342"/>
    </row>
    <row r="313" spans="1:11" ht="32.25" thickBot="1">
      <c r="A313" s="120" t="s">
        <v>83</v>
      </c>
      <c r="B313" s="158" t="s">
        <v>17</v>
      </c>
      <c r="C313" s="158" t="s">
        <v>248</v>
      </c>
      <c r="D313" s="158" t="s">
        <v>248</v>
      </c>
      <c r="E313" s="112">
        <v>0</v>
      </c>
      <c r="F313" s="112">
        <v>26</v>
      </c>
      <c r="G313" s="158" t="s">
        <v>271</v>
      </c>
      <c r="H313" s="112">
        <v>300</v>
      </c>
      <c r="I313" s="231">
        <v>2200</v>
      </c>
      <c r="J313" s="231">
        <v>2200</v>
      </c>
      <c r="K313" s="231">
        <v>2200</v>
      </c>
    </row>
    <row r="314" spans="1:11" ht="32.25" thickBot="1">
      <c r="A314" s="120" t="s">
        <v>119</v>
      </c>
      <c r="B314" s="158" t="s">
        <v>17</v>
      </c>
      <c r="C314" s="158" t="s">
        <v>248</v>
      </c>
      <c r="D314" s="158" t="s">
        <v>248</v>
      </c>
      <c r="E314" s="112">
        <v>0</v>
      </c>
      <c r="F314" s="112">
        <v>26</v>
      </c>
      <c r="G314" s="158" t="s">
        <v>271</v>
      </c>
      <c r="H314" s="112">
        <v>310</v>
      </c>
      <c r="I314" s="231">
        <v>2200</v>
      </c>
      <c r="J314" s="231">
        <v>2200</v>
      </c>
      <c r="K314" s="231">
        <v>2200</v>
      </c>
    </row>
    <row r="315" spans="1:11">
      <c r="A315" s="415" t="s">
        <v>120</v>
      </c>
      <c r="B315" s="343" t="s">
        <v>17</v>
      </c>
      <c r="C315" s="343" t="s">
        <v>260</v>
      </c>
      <c r="D315" s="343"/>
      <c r="E315" s="345"/>
      <c r="F315" s="345"/>
      <c r="G315" s="343"/>
      <c r="H315" s="339"/>
      <c r="I315" s="341">
        <f>I319</f>
        <v>2612.1999999999998</v>
      </c>
      <c r="J315" s="341">
        <f>J319</f>
        <v>2714.4</v>
      </c>
      <c r="K315" s="341">
        <f>K319</f>
        <v>2714.4</v>
      </c>
    </row>
    <row r="316" spans="1:11" ht="13.5" thickBot="1">
      <c r="A316" s="417"/>
      <c r="B316" s="344"/>
      <c r="C316" s="344"/>
      <c r="D316" s="344"/>
      <c r="E316" s="346"/>
      <c r="F316" s="346"/>
      <c r="G316" s="346"/>
      <c r="H316" s="340"/>
      <c r="I316" s="342"/>
      <c r="J316" s="342"/>
      <c r="K316" s="342"/>
    </row>
    <row r="317" spans="1:11" ht="48" thickBot="1">
      <c r="A317" s="120" t="s">
        <v>123</v>
      </c>
      <c r="B317" s="158" t="s">
        <v>17</v>
      </c>
      <c r="C317" s="158" t="s">
        <v>260</v>
      </c>
      <c r="D317" s="158" t="s">
        <v>249</v>
      </c>
      <c r="E317" s="107"/>
      <c r="F317" s="107"/>
      <c r="G317" s="107"/>
      <c r="H317" s="107"/>
      <c r="I317" s="254">
        <v>2612.1999999999998</v>
      </c>
      <c r="J317" s="254">
        <v>2714.4</v>
      </c>
      <c r="K317" s="254">
        <v>2714.4</v>
      </c>
    </row>
    <row r="318" spans="1:11" ht="32.25" thickBot="1">
      <c r="A318" s="120" t="s">
        <v>185</v>
      </c>
      <c r="B318" s="158" t="s">
        <v>17</v>
      </c>
      <c r="C318" s="158" t="s">
        <v>260</v>
      </c>
      <c r="D318" s="158" t="s">
        <v>249</v>
      </c>
      <c r="E318" s="112">
        <v>0</v>
      </c>
      <c r="F318" s="158" t="s">
        <v>249</v>
      </c>
      <c r="G318" s="107"/>
      <c r="H318" s="107"/>
      <c r="I318" s="254">
        <v>2612.1999999999998</v>
      </c>
      <c r="J318" s="254">
        <v>2714.4</v>
      </c>
      <c r="K318" s="254">
        <v>2714.4</v>
      </c>
    </row>
    <row r="319" spans="1:11" ht="95.25" thickBot="1">
      <c r="A319" s="120" t="s">
        <v>212</v>
      </c>
      <c r="B319" s="158" t="s">
        <v>17</v>
      </c>
      <c r="C319" s="158" t="s">
        <v>260</v>
      </c>
      <c r="D319" s="158" t="s">
        <v>249</v>
      </c>
      <c r="E319" s="112">
        <v>0</v>
      </c>
      <c r="F319" s="158" t="s">
        <v>249</v>
      </c>
      <c r="G319" s="112">
        <v>77070</v>
      </c>
      <c r="H319" s="107"/>
      <c r="I319" s="254">
        <v>2612.1999999999998</v>
      </c>
      <c r="J319" s="254">
        <v>2714.4</v>
      </c>
      <c r="K319" s="254">
        <v>2714.4</v>
      </c>
    </row>
    <row r="320" spans="1:11" ht="32.25" thickBot="1">
      <c r="A320" s="120" t="s">
        <v>72</v>
      </c>
      <c r="B320" s="158" t="s">
        <v>17</v>
      </c>
      <c r="C320" s="158" t="s">
        <v>260</v>
      </c>
      <c r="D320" s="158" t="s">
        <v>249</v>
      </c>
      <c r="E320" s="112">
        <v>0</v>
      </c>
      <c r="F320" s="158" t="s">
        <v>249</v>
      </c>
      <c r="G320" s="112">
        <v>77070</v>
      </c>
      <c r="H320" s="112">
        <v>600</v>
      </c>
      <c r="I320" s="254">
        <v>2612.1999999999998</v>
      </c>
      <c r="J320" s="254">
        <v>2714.4</v>
      </c>
      <c r="K320" s="254">
        <v>2714.4</v>
      </c>
    </row>
    <row r="321" spans="1:11" ht="16.5" thickBot="1">
      <c r="A321" s="120" t="s">
        <v>73</v>
      </c>
      <c r="B321" s="158" t="s">
        <v>17</v>
      </c>
      <c r="C321" s="158" t="s">
        <v>260</v>
      </c>
      <c r="D321" s="158" t="s">
        <v>249</v>
      </c>
      <c r="E321" s="112">
        <v>0</v>
      </c>
      <c r="F321" s="158" t="s">
        <v>249</v>
      </c>
      <c r="G321" s="112">
        <v>77070</v>
      </c>
      <c r="H321" s="112">
        <v>610</v>
      </c>
      <c r="I321" s="254">
        <v>2612.1999999999998</v>
      </c>
      <c r="J321" s="254">
        <v>2714.4</v>
      </c>
      <c r="K321" s="254">
        <v>2714.4</v>
      </c>
    </row>
    <row r="322" spans="1:11" ht="16.5" thickBot="1">
      <c r="A322" s="120" t="s">
        <v>122</v>
      </c>
      <c r="B322" s="158" t="s">
        <v>17</v>
      </c>
      <c r="C322" s="158" t="s">
        <v>250</v>
      </c>
      <c r="D322" s="112"/>
      <c r="E322" s="107"/>
      <c r="F322" s="107"/>
      <c r="G322" s="107"/>
      <c r="H322" s="107"/>
      <c r="I322" s="260">
        <v>3337.8</v>
      </c>
      <c r="J322" s="260">
        <v>3419.5</v>
      </c>
      <c r="K322" s="260">
        <v>3419.5</v>
      </c>
    </row>
    <row r="323" spans="1:11" ht="48" thickBot="1">
      <c r="A323" s="120" t="s">
        <v>123</v>
      </c>
      <c r="B323" s="158" t="s">
        <v>17</v>
      </c>
      <c r="C323" s="158" t="s">
        <v>250</v>
      </c>
      <c r="D323" s="158" t="s">
        <v>249</v>
      </c>
      <c r="E323" s="107"/>
      <c r="F323" s="107"/>
      <c r="G323" s="107"/>
      <c r="H323" s="107"/>
      <c r="I323" s="260">
        <v>2034.3</v>
      </c>
      <c r="J323" s="260">
        <v>2116</v>
      </c>
      <c r="K323" s="260">
        <v>2116</v>
      </c>
    </row>
    <row r="324" spans="1:11" ht="15.75">
      <c r="A324" s="118" t="s">
        <v>93</v>
      </c>
      <c r="B324" s="345" t="s">
        <v>17</v>
      </c>
      <c r="C324" s="345" t="s">
        <v>250</v>
      </c>
      <c r="D324" s="345" t="s">
        <v>249</v>
      </c>
      <c r="E324" s="345">
        <v>0</v>
      </c>
      <c r="F324" s="343" t="s">
        <v>251</v>
      </c>
      <c r="G324" s="339"/>
      <c r="H324" s="339"/>
      <c r="I324" s="561">
        <v>2034.3</v>
      </c>
      <c r="J324" s="335">
        <v>2116</v>
      </c>
      <c r="K324" s="335">
        <v>2116</v>
      </c>
    </row>
    <row r="325" spans="1:11" ht="63.75" thickBot="1">
      <c r="A325" s="120" t="s">
        <v>241</v>
      </c>
      <c r="B325" s="346"/>
      <c r="C325" s="346"/>
      <c r="D325" s="346"/>
      <c r="E325" s="346"/>
      <c r="F325" s="346"/>
      <c r="G325" s="340"/>
      <c r="H325" s="340"/>
      <c r="I325" s="562"/>
      <c r="J325" s="336"/>
      <c r="K325" s="336"/>
    </row>
    <row r="326" spans="1:11" ht="284.25" thickBot="1">
      <c r="A326" s="122" t="s">
        <v>125</v>
      </c>
      <c r="B326" s="158" t="s">
        <v>17</v>
      </c>
      <c r="C326" s="158" t="s">
        <v>250</v>
      </c>
      <c r="D326" s="158" t="s">
        <v>249</v>
      </c>
      <c r="E326" s="112">
        <v>0</v>
      </c>
      <c r="F326" s="158" t="s">
        <v>251</v>
      </c>
      <c r="G326" s="112">
        <v>77180</v>
      </c>
      <c r="H326" s="107"/>
      <c r="I326" s="260">
        <v>2034.3</v>
      </c>
      <c r="J326" s="260">
        <v>2116</v>
      </c>
      <c r="K326" s="260">
        <v>2116</v>
      </c>
    </row>
    <row r="327" spans="1:11" ht="32.25" thickBot="1">
      <c r="A327" s="120" t="s">
        <v>51</v>
      </c>
      <c r="B327" s="158" t="s">
        <v>17</v>
      </c>
      <c r="C327" s="158" t="s">
        <v>250</v>
      </c>
      <c r="D327" s="158" t="s">
        <v>249</v>
      </c>
      <c r="E327" s="112">
        <v>0</v>
      </c>
      <c r="F327" s="158" t="s">
        <v>251</v>
      </c>
      <c r="G327" s="112">
        <v>77180</v>
      </c>
      <c r="H327" s="112">
        <v>200</v>
      </c>
      <c r="I327" s="267">
        <v>5</v>
      </c>
      <c r="J327" s="260">
        <v>5</v>
      </c>
      <c r="K327" s="260">
        <v>5</v>
      </c>
    </row>
    <row r="328" spans="1:11" ht="48" thickBot="1">
      <c r="A328" s="120" t="s">
        <v>52</v>
      </c>
      <c r="B328" s="158" t="s">
        <v>17</v>
      </c>
      <c r="C328" s="158" t="s">
        <v>250</v>
      </c>
      <c r="D328" s="158" t="s">
        <v>249</v>
      </c>
      <c r="E328" s="112">
        <v>0</v>
      </c>
      <c r="F328" s="158" t="s">
        <v>251</v>
      </c>
      <c r="G328" s="112">
        <v>77180</v>
      </c>
      <c r="H328" s="112">
        <v>240</v>
      </c>
      <c r="I328" s="267">
        <v>5</v>
      </c>
      <c r="J328" s="260">
        <v>5</v>
      </c>
      <c r="K328" s="260">
        <v>5</v>
      </c>
    </row>
    <row r="329" spans="1:11" ht="32.25" thickBot="1">
      <c r="A329" s="120" t="s">
        <v>83</v>
      </c>
      <c r="B329" s="158" t="s">
        <v>17</v>
      </c>
      <c r="C329" s="158" t="s">
        <v>250</v>
      </c>
      <c r="D329" s="158" t="s">
        <v>249</v>
      </c>
      <c r="E329" s="112">
        <v>0</v>
      </c>
      <c r="F329" s="158" t="s">
        <v>251</v>
      </c>
      <c r="G329" s="112">
        <v>77180</v>
      </c>
      <c r="H329" s="112">
        <v>300</v>
      </c>
      <c r="I329" s="260">
        <v>2029.3</v>
      </c>
      <c r="J329" s="260">
        <v>2111</v>
      </c>
      <c r="K329" s="231">
        <v>2111</v>
      </c>
    </row>
    <row r="330" spans="1:11" ht="32.25" thickBot="1">
      <c r="A330" s="120" t="s">
        <v>119</v>
      </c>
      <c r="B330" s="158" t="s">
        <v>17</v>
      </c>
      <c r="C330" s="158" t="s">
        <v>250</v>
      </c>
      <c r="D330" s="158" t="s">
        <v>249</v>
      </c>
      <c r="E330" s="112">
        <v>0</v>
      </c>
      <c r="F330" s="158" t="s">
        <v>251</v>
      </c>
      <c r="G330" s="112">
        <v>77180</v>
      </c>
      <c r="H330" s="112">
        <v>310</v>
      </c>
      <c r="I330" s="254">
        <v>1000</v>
      </c>
      <c r="J330" s="254">
        <v>1000</v>
      </c>
      <c r="K330" s="231">
        <v>1000</v>
      </c>
    </row>
    <row r="331" spans="1:11" ht="32.25" thickBot="1">
      <c r="A331" s="120" t="s">
        <v>121</v>
      </c>
      <c r="B331" s="158" t="s">
        <v>17</v>
      </c>
      <c r="C331" s="158" t="s">
        <v>250</v>
      </c>
      <c r="D331" s="158" t="s">
        <v>249</v>
      </c>
      <c r="E331" s="112">
        <v>0</v>
      </c>
      <c r="F331" s="158" t="s">
        <v>251</v>
      </c>
      <c r="G331" s="112">
        <v>77180</v>
      </c>
      <c r="H331" s="112">
        <v>320</v>
      </c>
      <c r="I331" s="231">
        <v>1029.3</v>
      </c>
      <c r="J331" s="231">
        <v>1111</v>
      </c>
      <c r="K331" s="231">
        <v>1111</v>
      </c>
    </row>
    <row r="332" spans="1:11" ht="48" thickBot="1">
      <c r="A332" s="120" t="s">
        <v>218</v>
      </c>
      <c r="B332" s="158" t="s">
        <v>17</v>
      </c>
      <c r="C332" s="158" t="s">
        <v>250</v>
      </c>
      <c r="D332" s="158" t="s">
        <v>250</v>
      </c>
      <c r="E332" s="112">
        <v>0</v>
      </c>
      <c r="F332" s="158"/>
      <c r="G332" s="107"/>
      <c r="H332" s="107"/>
      <c r="I332" s="260">
        <v>1303.5</v>
      </c>
      <c r="J332" s="260">
        <v>1303.5</v>
      </c>
      <c r="K332" s="260">
        <v>1303.5</v>
      </c>
    </row>
    <row r="333" spans="1:11" ht="32.25" thickBot="1">
      <c r="A333" s="120" t="s">
        <v>65</v>
      </c>
      <c r="B333" s="158" t="s">
        <v>17</v>
      </c>
      <c r="C333" s="158" t="s">
        <v>250</v>
      </c>
      <c r="D333" s="158" t="s">
        <v>250</v>
      </c>
      <c r="E333" s="112">
        <v>0</v>
      </c>
      <c r="F333" s="158" t="s">
        <v>249</v>
      </c>
      <c r="G333" s="107"/>
      <c r="H333" s="107"/>
      <c r="I333" s="260">
        <v>1303.5</v>
      </c>
      <c r="J333" s="260">
        <v>1303.5</v>
      </c>
      <c r="K333" s="260">
        <v>1303.5</v>
      </c>
    </row>
    <row r="334" spans="1:11" ht="90.75" thickBot="1">
      <c r="A334" s="214" t="s">
        <v>66</v>
      </c>
      <c r="B334" s="158" t="s">
        <v>17</v>
      </c>
      <c r="C334" s="158" t="s">
        <v>250</v>
      </c>
      <c r="D334" s="158" t="s">
        <v>250</v>
      </c>
      <c r="E334" s="112">
        <v>0</v>
      </c>
      <c r="F334" s="158" t="s">
        <v>249</v>
      </c>
      <c r="G334" s="173" t="s">
        <v>272</v>
      </c>
      <c r="H334" s="107"/>
      <c r="I334" s="260">
        <v>1303.5</v>
      </c>
      <c r="J334" s="260">
        <v>1303.5</v>
      </c>
      <c r="K334" s="260">
        <v>1303.5</v>
      </c>
    </row>
    <row r="335" spans="1:11" ht="32.25" thickBot="1">
      <c r="A335" s="120" t="s">
        <v>102</v>
      </c>
      <c r="B335" s="158" t="s">
        <v>17</v>
      </c>
      <c r="C335" s="158" t="s">
        <v>250</v>
      </c>
      <c r="D335" s="158" t="s">
        <v>250</v>
      </c>
      <c r="E335" s="112">
        <v>0</v>
      </c>
      <c r="F335" s="158" t="s">
        <v>249</v>
      </c>
      <c r="G335" s="173" t="s">
        <v>272</v>
      </c>
      <c r="H335" s="112">
        <v>400</v>
      </c>
      <c r="I335" s="260">
        <v>1303.5</v>
      </c>
      <c r="J335" s="260">
        <v>1303.5</v>
      </c>
      <c r="K335" s="260">
        <v>1303.5</v>
      </c>
    </row>
    <row r="336" spans="1:11" ht="16.5" thickBot="1">
      <c r="A336" s="120" t="s">
        <v>103</v>
      </c>
      <c r="B336" s="158" t="s">
        <v>17</v>
      </c>
      <c r="C336" s="158" t="s">
        <v>250</v>
      </c>
      <c r="D336" s="158" t="s">
        <v>250</v>
      </c>
      <c r="E336" s="112">
        <v>0</v>
      </c>
      <c r="F336" s="158" t="s">
        <v>249</v>
      </c>
      <c r="G336" s="173" t="s">
        <v>272</v>
      </c>
      <c r="H336" s="112">
        <v>410</v>
      </c>
      <c r="I336" s="260">
        <v>1303.5</v>
      </c>
      <c r="J336" s="260">
        <v>1303.5</v>
      </c>
      <c r="K336" s="260">
        <v>1303.5</v>
      </c>
    </row>
    <row r="337" spans="1:11" ht="16.5" thickBot="1">
      <c r="A337" s="118" t="s">
        <v>128</v>
      </c>
      <c r="B337" s="158" t="s">
        <v>18</v>
      </c>
      <c r="C337" s="112"/>
      <c r="D337" s="112"/>
      <c r="E337" s="107"/>
      <c r="F337" s="107"/>
      <c r="G337" s="107"/>
      <c r="H337" s="107"/>
      <c r="I337" s="270">
        <v>88.5</v>
      </c>
      <c r="J337" s="270">
        <v>87</v>
      </c>
      <c r="K337" s="231">
        <v>87</v>
      </c>
    </row>
    <row r="338" spans="1:11" ht="16.5" thickBot="1">
      <c r="A338" s="119" t="s">
        <v>129</v>
      </c>
      <c r="B338" s="158" t="s">
        <v>18</v>
      </c>
      <c r="C338" s="158" t="s">
        <v>248</v>
      </c>
      <c r="D338" s="112"/>
      <c r="E338" s="107"/>
      <c r="F338" s="107"/>
      <c r="G338" s="107"/>
      <c r="H338" s="107"/>
      <c r="I338" s="270">
        <v>88.5</v>
      </c>
      <c r="J338" s="270">
        <v>87</v>
      </c>
      <c r="K338" s="231">
        <v>87</v>
      </c>
    </row>
    <row r="339" spans="1:11" ht="31.5">
      <c r="A339" s="118" t="s">
        <v>130</v>
      </c>
      <c r="B339" s="343" t="s">
        <v>18</v>
      </c>
      <c r="C339" s="345" t="s">
        <v>248</v>
      </c>
      <c r="D339" s="343" t="s">
        <v>257</v>
      </c>
      <c r="E339" s="345">
        <v>0</v>
      </c>
      <c r="F339" s="339"/>
      <c r="G339" s="339"/>
      <c r="H339" s="339"/>
      <c r="I339" s="504">
        <v>78.5</v>
      </c>
      <c r="J339" s="481">
        <v>87</v>
      </c>
      <c r="K339" s="512">
        <v>87</v>
      </c>
    </row>
    <row r="340" spans="1:11" ht="16.5" thickBot="1">
      <c r="A340" s="120" t="s">
        <v>242</v>
      </c>
      <c r="B340" s="344"/>
      <c r="C340" s="346"/>
      <c r="D340" s="346"/>
      <c r="E340" s="346"/>
      <c r="F340" s="340"/>
      <c r="G340" s="340"/>
      <c r="H340" s="340"/>
      <c r="I340" s="566"/>
      <c r="J340" s="482"/>
      <c r="K340" s="513"/>
    </row>
    <row r="341" spans="1:11" ht="15.75">
      <c r="A341" s="118" t="s">
        <v>93</v>
      </c>
      <c r="B341" s="343" t="s">
        <v>18</v>
      </c>
      <c r="C341" s="345" t="s">
        <v>248</v>
      </c>
      <c r="D341" s="343" t="s">
        <v>257</v>
      </c>
      <c r="E341" s="345">
        <v>0</v>
      </c>
      <c r="F341" s="343" t="s">
        <v>248</v>
      </c>
      <c r="G341" s="339"/>
      <c r="H341" s="339"/>
      <c r="I341" s="504">
        <v>55</v>
      </c>
      <c r="J341" s="481">
        <v>55</v>
      </c>
      <c r="K341" s="481">
        <v>55</v>
      </c>
    </row>
    <row r="342" spans="1:11" ht="16.5" thickBot="1">
      <c r="A342" s="120" t="s">
        <v>243</v>
      </c>
      <c r="B342" s="344"/>
      <c r="C342" s="346"/>
      <c r="D342" s="346"/>
      <c r="E342" s="346"/>
      <c r="F342" s="346"/>
      <c r="G342" s="340"/>
      <c r="H342" s="340"/>
      <c r="I342" s="516"/>
      <c r="J342" s="482"/>
      <c r="K342" s="482"/>
    </row>
    <row r="343" spans="1:11" ht="32.25" thickBot="1">
      <c r="A343" s="120" t="s">
        <v>133</v>
      </c>
      <c r="B343" s="158" t="s">
        <v>18</v>
      </c>
      <c r="C343" s="158" t="s">
        <v>248</v>
      </c>
      <c r="D343" s="158" t="s">
        <v>257</v>
      </c>
      <c r="E343" s="112">
        <v>0</v>
      </c>
      <c r="F343" s="158" t="s">
        <v>248</v>
      </c>
      <c r="G343" s="112">
        <v>42040</v>
      </c>
      <c r="H343" s="107"/>
      <c r="I343" s="254">
        <v>55</v>
      </c>
      <c r="J343" s="254">
        <v>55</v>
      </c>
      <c r="K343" s="254">
        <v>55</v>
      </c>
    </row>
    <row r="344" spans="1:11" ht="32.25" thickBot="1">
      <c r="A344" s="120" t="s">
        <v>51</v>
      </c>
      <c r="B344" s="158" t="s">
        <v>18</v>
      </c>
      <c r="C344" s="158" t="s">
        <v>248</v>
      </c>
      <c r="D344" s="158" t="s">
        <v>257</v>
      </c>
      <c r="E344" s="112">
        <v>0</v>
      </c>
      <c r="F344" s="158" t="s">
        <v>248</v>
      </c>
      <c r="G344" s="112">
        <v>42040</v>
      </c>
      <c r="H344" s="112">
        <v>200</v>
      </c>
      <c r="I344" s="254">
        <v>55</v>
      </c>
      <c r="J344" s="254">
        <v>55</v>
      </c>
      <c r="K344" s="254">
        <v>55</v>
      </c>
    </row>
    <row r="345" spans="1:11" ht="48" thickBot="1">
      <c r="A345" s="120" t="s">
        <v>52</v>
      </c>
      <c r="B345" s="158" t="s">
        <v>18</v>
      </c>
      <c r="C345" s="158" t="s">
        <v>248</v>
      </c>
      <c r="D345" s="158" t="s">
        <v>257</v>
      </c>
      <c r="E345" s="112">
        <v>0</v>
      </c>
      <c r="F345" s="158" t="s">
        <v>248</v>
      </c>
      <c r="G345" s="112">
        <v>42040</v>
      </c>
      <c r="H345" s="112">
        <v>240</v>
      </c>
      <c r="I345" s="254">
        <v>55</v>
      </c>
      <c r="J345" s="254">
        <v>55</v>
      </c>
      <c r="K345" s="254">
        <v>55</v>
      </c>
    </row>
    <row r="346" spans="1:11" ht="32.25" thickBot="1">
      <c r="A346" s="120" t="s">
        <v>244</v>
      </c>
      <c r="B346" s="158" t="s">
        <v>18</v>
      </c>
      <c r="C346" s="158" t="s">
        <v>248</v>
      </c>
      <c r="D346" s="158" t="s">
        <v>257</v>
      </c>
      <c r="E346" s="112">
        <v>0</v>
      </c>
      <c r="F346" s="158" t="s">
        <v>249</v>
      </c>
      <c r="G346" s="112"/>
      <c r="H346" s="112"/>
      <c r="I346" s="254">
        <v>23.5</v>
      </c>
      <c r="J346" s="254">
        <v>32</v>
      </c>
      <c r="K346" s="254">
        <v>32</v>
      </c>
    </row>
    <row r="347" spans="1:11" ht="32.25" thickBot="1">
      <c r="A347" s="120" t="s">
        <v>133</v>
      </c>
      <c r="B347" s="158" t="s">
        <v>18</v>
      </c>
      <c r="C347" s="158" t="s">
        <v>248</v>
      </c>
      <c r="D347" s="158" t="s">
        <v>257</v>
      </c>
      <c r="E347" s="112">
        <v>0</v>
      </c>
      <c r="F347" s="158" t="s">
        <v>249</v>
      </c>
      <c r="G347" s="112">
        <v>42040</v>
      </c>
      <c r="H347" s="112"/>
      <c r="I347" s="254">
        <v>23.5</v>
      </c>
      <c r="J347" s="254">
        <v>32</v>
      </c>
      <c r="K347" s="254">
        <v>32</v>
      </c>
    </row>
    <row r="348" spans="1:11" ht="32.25" thickBot="1">
      <c r="A348" s="120" t="s">
        <v>51</v>
      </c>
      <c r="B348" s="158" t="s">
        <v>18</v>
      </c>
      <c r="C348" s="158" t="s">
        <v>248</v>
      </c>
      <c r="D348" s="158" t="s">
        <v>257</v>
      </c>
      <c r="E348" s="112">
        <v>0</v>
      </c>
      <c r="F348" s="158" t="s">
        <v>249</v>
      </c>
      <c r="G348" s="112">
        <v>42040</v>
      </c>
      <c r="H348" s="112">
        <v>200</v>
      </c>
      <c r="I348" s="254">
        <v>23.5</v>
      </c>
      <c r="J348" s="254">
        <v>32</v>
      </c>
      <c r="K348" s="254">
        <v>32</v>
      </c>
    </row>
    <row r="349" spans="1:11" ht="48" thickBot="1">
      <c r="A349" s="120" t="s">
        <v>52</v>
      </c>
      <c r="B349" s="158" t="s">
        <v>18</v>
      </c>
      <c r="C349" s="158" t="s">
        <v>248</v>
      </c>
      <c r="D349" s="158" t="s">
        <v>257</v>
      </c>
      <c r="E349" s="112">
        <v>0</v>
      </c>
      <c r="F349" s="158" t="s">
        <v>249</v>
      </c>
      <c r="G349" s="112">
        <v>42040</v>
      </c>
      <c r="H349" s="112">
        <v>240</v>
      </c>
      <c r="I349" s="254">
        <v>23.5</v>
      </c>
      <c r="J349" s="254">
        <v>33.5</v>
      </c>
      <c r="K349" s="254">
        <v>33.5</v>
      </c>
    </row>
    <row r="350" spans="1:11" ht="95.25" thickBot="1">
      <c r="A350" s="122" t="s">
        <v>245</v>
      </c>
      <c r="B350" s="158" t="s">
        <v>18</v>
      </c>
      <c r="C350" s="158" t="s">
        <v>248</v>
      </c>
      <c r="D350" s="158" t="s">
        <v>273</v>
      </c>
      <c r="E350" s="107"/>
      <c r="F350" s="107"/>
      <c r="G350" s="107"/>
      <c r="H350" s="107"/>
      <c r="I350" s="231">
        <v>10</v>
      </c>
      <c r="J350" s="107"/>
      <c r="K350" s="107"/>
    </row>
    <row r="351" spans="1:11" ht="63.75" thickBot="1">
      <c r="A351" s="120" t="s">
        <v>136</v>
      </c>
      <c r="B351" s="158" t="s">
        <v>18</v>
      </c>
      <c r="C351" s="158" t="s">
        <v>248</v>
      </c>
      <c r="D351" s="158" t="s">
        <v>273</v>
      </c>
      <c r="E351" s="112">
        <v>0</v>
      </c>
      <c r="F351" s="158" t="s">
        <v>250</v>
      </c>
      <c r="G351" s="107"/>
      <c r="H351" s="107"/>
      <c r="I351" s="231">
        <v>10</v>
      </c>
      <c r="J351" s="107"/>
      <c r="K351" s="107"/>
    </row>
    <row r="352" spans="1:11" ht="32.25" thickBot="1">
      <c r="A352" s="120" t="s">
        <v>137</v>
      </c>
      <c r="B352" s="158" t="s">
        <v>18</v>
      </c>
      <c r="C352" s="158" t="s">
        <v>248</v>
      </c>
      <c r="D352" s="158" t="s">
        <v>273</v>
      </c>
      <c r="E352" s="112">
        <v>0</v>
      </c>
      <c r="F352" s="158" t="s">
        <v>250</v>
      </c>
      <c r="G352" s="112">
        <v>42040</v>
      </c>
      <c r="H352" s="107"/>
      <c r="I352" s="231">
        <v>10</v>
      </c>
      <c r="J352" s="107"/>
      <c r="K352" s="107"/>
    </row>
    <row r="353" spans="1:11" ht="32.25" thickBot="1">
      <c r="A353" s="120" t="s">
        <v>51</v>
      </c>
      <c r="B353" s="158" t="s">
        <v>18</v>
      </c>
      <c r="C353" s="158" t="s">
        <v>248</v>
      </c>
      <c r="D353" s="158" t="s">
        <v>273</v>
      </c>
      <c r="E353" s="112">
        <v>0</v>
      </c>
      <c r="F353" s="158" t="s">
        <v>250</v>
      </c>
      <c r="G353" s="112">
        <v>42040</v>
      </c>
      <c r="H353" s="112">
        <v>200</v>
      </c>
      <c r="I353" s="231">
        <v>10</v>
      </c>
      <c r="J353" s="107"/>
      <c r="K353" s="107"/>
    </row>
    <row r="354" spans="1:11" ht="48" thickBot="1">
      <c r="A354" s="120" t="s">
        <v>52</v>
      </c>
      <c r="B354" s="158" t="s">
        <v>18</v>
      </c>
      <c r="C354" s="158" t="s">
        <v>248</v>
      </c>
      <c r="D354" s="158" t="s">
        <v>273</v>
      </c>
      <c r="E354" s="112">
        <v>0</v>
      </c>
      <c r="F354" s="158" t="s">
        <v>250</v>
      </c>
      <c r="G354" s="112">
        <v>42040</v>
      </c>
      <c r="H354" s="112">
        <v>240</v>
      </c>
      <c r="I354" s="231">
        <v>10</v>
      </c>
      <c r="J354" s="107"/>
      <c r="K354" s="107"/>
    </row>
    <row r="355" spans="1:11">
      <c r="A355" s="415" t="s">
        <v>138</v>
      </c>
      <c r="B355" s="343" t="s">
        <v>20</v>
      </c>
      <c r="C355" s="343" t="s">
        <v>254</v>
      </c>
      <c r="D355" s="345"/>
      <c r="E355" s="339"/>
      <c r="F355" s="339"/>
      <c r="G355" s="339"/>
      <c r="H355" s="339"/>
      <c r="I355" s="563">
        <v>1000</v>
      </c>
      <c r="J355" s="511">
        <v>939.9</v>
      </c>
      <c r="K355" s="511">
        <v>940.9</v>
      </c>
    </row>
    <row r="356" spans="1:11" ht="13.5" thickBot="1">
      <c r="A356" s="417"/>
      <c r="B356" s="346"/>
      <c r="C356" s="346"/>
      <c r="D356" s="346"/>
      <c r="E356" s="340"/>
      <c r="F356" s="340"/>
      <c r="G356" s="340"/>
      <c r="H356" s="340"/>
      <c r="I356" s="503"/>
      <c r="J356" s="409"/>
      <c r="K356" s="409"/>
    </row>
    <row r="357" spans="1:11">
      <c r="A357" s="415" t="s">
        <v>139</v>
      </c>
      <c r="B357" s="343" t="s">
        <v>20</v>
      </c>
      <c r="C357" s="343" t="s">
        <v>249</v>
      </c>
      <c r="D357" s="345"/>
      <c r="E357" s="339"/>
      <c r="F357" s="339"/>
      <c r="G357" s="339"/>
      <c r="H357" s="339"/>
      <c r="I357" s="502">
        <v>1000</v>
      </c>
      <c r="J357" s="511">
        <v>939.9</v>
      </c>
      <c r="K357" s="511">
        <v>940.9</v>
      </c>
    </row>
    <row r="358" spans="1:11" ht="13.5" thickBot="1">
      <c r="A358" s="417"/>
      <c r="B358" s="346"/>
      <c r="C358" s="346"/>
      <c r="D358" s="346"/>
      <c r="E358" s="340"/>
      <c r="F358" s="340"/>
      <c r="G358" s="340"/>
      <c r="H358" s="340"/>
      <c r="I358" s="503"/>
      <c r="J358" s="409"/>
      <c r="K358" s="409"/>
    </row>
    <row r="359" spans="1:11" ht="32.25" thickBot="1">
      <c r="A359" s="302" t="s">
        <v>556</v>
      </c>
      <c r="B359" s="158" t="s">
        <v>20</v>
      </c>
      <c r="C359" s="158" t="s">
        <v>249</v>
      </c>
      <c r="D359" s="158" t="s">
        <v>255</v>
      </c>
      <c r="E359" s="107"/>
      <c r="F359" s="107"/>
      <c r="G359" s="107"/>
      <c r="H359" s="107"/>
      <c r="I359" s="10">
        <v>1000</v>
      </c>
      <c r="J359" s="10">
        <v>939.9</v>
      </c>
      <c r="K359" s="10">
        <v>940.9</v>
      </c>
    </row>
    <row r="360" spans="1:11" ht="48" thickBot="1">
      <c r="A360" s="302" t="s">
        <v>557</v>
      </c>
      <c r="B360" s="158" t="s">
        <v>20</v>
      </c>
      <c r="C360" s="158" t="s">
        <v>249</v>
      </c>
      <c r="D360" s="158" t="s">
        <v>255</v>
      </c>
      <c r="E360" s="112">
        <v>1</v>
      </c>
      <c r="F360" s="158" t="s">
        <v>254</v>
      </c>
      <c r="G360" s="107"/>
      <c r="H360" s="107"/>
      <c r="I360" s="10">
        <v>1000</v>
      </c>
      <c r="J360" s="10">
        <v>939.9</v>
      </c>
      <c r="K360" s="10">
        <v>940.9</v>
      </c>
    </row>
    <row r="361" spans="1:11" ht="18" customHeight="1">
      <c r="A361" s="415" t="s">
        <v>140</v>
      </c>
      <c r="B361" s="343" t="s">
        <v>20</v>
      </c>
      <c r="C361" s="343" t="s">
        <v>249</v>
      </c>
      <c r="D361" s="343" t="s">
        <v>255</v>
      </c>
      <c r="E361" s="345">
        <v>1</v>
      </c>
      <c r="F361" s="345" t="s">
        <v>254</v>
      </c>
      <c r="G361" s="345">
        <v>91010</v>
      </c>
      <c r="H361" s="339"/>
      <c r="I361" s="502">
        <v>1000</v>
      </c>
      <c r="J361" s="408">
        <v>939.9</v>
      </c>
      <c r="K361" s="408">
        <v>940.9</v>
      </c>
    </row>
    <row r="362" spans="1:11" ht="13.5" thickBot="1">
      <c r="A362" s="417"/>
      <c r="B362" s="346"/>
      <c r="C362" s="346"/>
      <c r="D362" s="346"/>
      <c r="E362" s="346"/>
      <c r="F362" s="346"/>
      <c r="G362" s="346"/>
      <c r="H362" s="340"/>
      <c r="I362" s="503"/>
      <c r="J362" s="409"/>
      <c r="K362" s="409"/>
    </row>
    <row r="363" spans="1:11" ht="32.25" thickBot="1">
      <c r="A363" s="120" t="s">
        <v>72</v>
      </c>
      <c r="B363" s="158" t="s">
        <v>20</v>
      </c>
      <c r="C363" s="158" t="s">
        <v>249</v>
      </c>
      <c r="D363" s="158" t="s">
        <v>255</v>
      </c>
      <c r="E363" s="112">
        <v>1</v>
      </c>
      <c r="F363" s="158" t="s">
        <v>254</v>
      </c>
      <c r="G363" s="112">
        <v>91010</v>
      </c>
      <c r="H363" s="158" t="s">
        <v>275</v>
      </c>
      <c r="I363" s="10">
        <v>1000</v>
      </c>
      <c r="J363" s="10">
        <v>939.9</v>
      </c>
      <c r="K363" s="10">
        <v>940.9</v>
      </c>
    </row>
    <row r="364" spans="1:11" ht="63.75" thickBot="1">
      <c r="A364" s="120" t="s">
        <v>141</v>
      </c>
      <c r="B364" s="158" t="s">
        <v>20</v>
      </c>
      <c r="C364" s="158" t="s">
        <v>249</v>
      </c>
      <c r="D364" s="158" t="s">
        <v>255</v>
      </c>
      <c r="E364" s="112">
        <v>1</v>
      </c>
      <c r="F364" s="158" t="s">
        <v>254</v>
      </c>
      <c r="G364" s="112">
        <v>91010</v>
      </c>
      <c r="H364" s="158" t="s">
        <v>274</v>
      </c>
      <c r="I364" s="10">
        <v>1000</v>
      </c>
      <c r="J364" s="10">
        <v>939.9</v>
      </c>
      <c r="K364" s="10">
        <v>940.9</v>
      </c>
    </row>
    <row r="365" spans="1:11" ht="16.5" thickBot="1">
      <c r="A365" s="121" t="s">
        <v>169</v>
      </c>
      <c r="B365" s="158" t="s">
        <v>259</v>
      </c>
      <c r="C365" s="158" t="s">
        <v>254</v>
      </c>
      <c r="D365" s="112"/>
      <c r="E365" s="107"/>
      <c r="F365" s="107"/>
      <c r="G365" s="107"/>
      <c r="H365" s="107"/>
      <c r="I365" s="267">
        <v>31.4</v>
      </c>
      <c r="J365" s="260">
        <v>31.4</v>
      </c>
      <c r="K365" s="260">
        <v>31.4</v>
      </c>
    </row>
    <row r="366" spans="1:11" ht="30.75" thickBot="1">
      <c r="A366" s="121" t="s">
        <v>163</v>
      </c>
      <c r="B366" s="158" t="s">
        <v>259</v>
      </c>
      <c r="C366" s="158" t="s">
        <v>248</v>
      </c>
      <c r="D366" s="112"/>
      <c r="E366" s="107"/>
      <c r="F366" s="107"/>
      <c r="G366" s="107"/>
      <c r="H366" s="107"/>
      <c r="I366" s="267">
        <v>31.4</v>
      </c>
      <c r="J366" s="260">
        <v>31.4</v>
      </c>
      <c r="K366" s="260">
        <v>31.4</v>
      </c>
    </row>
    <row r="367" spans="1:11" ht="49.5" customHeight="1">
      <c r="A367" s="415" t="s">
        <v>144</v>
      </c>
      <c r="B367" s="345" t="s">
        <v>259</v>
      </c>
      <c r="C367" s="345" t="s">
        <v>248</v>
      </c>
      <c r="D367" s="343" t="s">
        <v>258</v>
      </c>
      <c r="E367" s="339"/>
      <c r="F367" s="339"/>
      <c r="G367" s="339"/>
      <c r="H367" s="339"/>
      <c r="I367" s="337">
        <v>31.4</v>
      </c>
      <c r="J367" s="335">
        <v>31.4</v>
      </c>
      <c r="K367" s="335">
        <v>31.4</v>
      </c>
    </row>
    <row r="368" spans="1:11" ht="13.5" thickBot="1">
      <c r="A368" s="417"/>
      <c r="B368" s="346"/>
      <c r="C368" s="346"/>
      <c r="D368" s="346"/>
      <c r="E368" s="340"/>
      <c r="F368" s="340"/>
      <c r="G368" s="340"/>
      <c r="H368" s="340"/>
      <c r="I368" s="338"/>
      <c r="J368" s="336"/>
      <c r="K368" s="336"/>
    </row>
    <row r="369" spans="1:11" ht="32.25" thickBot="1">
      <c r="A369" s="120" t="s">
        <v>246</v>
      </c>
      <c r="B369" s="158" t="s">
        <v>259</v>
      </c>
      <c r="C369" s="158" t="s">
        <v>248</v>
      </c>
      <c r="D369" s="158" t="s">
        <v>258</v>
      </c>
      <c r="E369" s="112">
        <v>2</v>
      </c>
      <c r="F369" s="158"/>
      <c r="G369" s="107"/>
      <c r="H369" s="107"/>
      <c r="I369" s="267">
        <v>31.4</v>
      </c>
      <c r="J369" s="260">
        <v>31.4</v>
      </c>
      <c r="K369" s="260">
        <v>31.4</v>
      </c>
    </row>
    <row r="370" spans="1:11" ht="48" thickBot="1">
      <c r="A370" s="120" t="s">
        <v>166</v>
      </c>
      <c r="B370" s="158" t="s">
        <v>259</v>
      </c>
      <c r="C370" s="158" t="s">
        <v>248</v>
      </c>
      <c r="D370" s="158" t="s">
        <v>258</v>
      </c>
      <c r="E370" s="112">
        <v>2</v>
      </c>
      <c r="F370" s="158" t="s">
        <v>249</v>
      </c>
      <c r="G370" s="107"/>
      <c r="H370" s="107"/>
      <c r="I370" s="267">
        <v>31.4</v>
      </c>
      <c r="J370" s="260">
        <v>31.4</v>
      </c>
      <c r="K370" s="260">
        <v>31.4</v>
      </c>
    </row>
    <row r="371" spans="1:11" ht="15.75">
      <c r="A371" s="156" t="s">
        <v>167</v>
      </c>
      <c r="B371" s="345" t="s">
        <v>259</v>
      </c>
      <c r="C371" s="345" t="s">
        <v>248</v>
      </c>
      <c r="D371" s="343" t="s">
        <v>258</v>
      </c>
      <c r="E371" s="343" t="s">
        <v>9</v>
      </c>
      <c r="F371" s="343" t="s">
        <v>249</v>
      </c>
      <c r="G371" s="345">
        <v>41240</v>
      </c>
      <c r="H371" s="339"/>
      <c r="I371" s="337">
        <v>31.4</v>
      </c>
      <c r="J371" s="335">
        <v>31.4</v>
      </c>
      <c r="K371" s="335">
        <v>31.4</v>
      </c>
    </row>
    <row r="372" spans="1:11" ht="16.5" thickBot="1">
      <c r="A372" s="174" t="s">
        <v>168</v>
      </c>
      <c r="B372" s="346"/>
      <c r="C372" s="346"/>
      <c r="D372" s="346"/>
      <c r="E372" s="346"/>
      <c r="F372" s="344"/>
      <c r="G372" s="346"/>
      <c r="H372" s="340"/>
      <c r="I372" s="338"/>
      <c r="J372" s="336"/>
      <c r="K372" s="336"/>
    </row>
    <row r="373" spans="1:11" ht="32.25" thickBot="1">
      <c r="A373" s="120" t="s">
        <v>169</v>
      </c>
      <c r="B373" s="158" t="s">
        <v>259</v>
      </c>
      <c r="C373" s="158" t="s">
        <v>248</v>
      </c>
      <c r="D373" s="158" t="s">
        <v>258</v>
      </c>
      <c r="E373" s="112">
        <v>2</v>
      </c>
      <c r="F373" s="158" t="s">
        <v>249</v>
      </c>
      <c r="G373" s="158" t="s">
        <v>276</v>
      </c>
      <c r="H373" s="112">
        <v>700</v>
      </c>
      <c r="I373" s="267">
        <v>31.4</v>
      </c>
      <c r="J373" s="260">
        <v>31.4</v>
      </c>
      <c r="K373" s="260">
        <v>31.4</v>
      </c>
    </row>
    <row r="374" spans="1:11" ht="16.5" thickBot="1">
      <c r="A374" s="120" t="s">
        <v>170</v>
      </c>
      <c r="B374" s="158" t="s">
        <v>259</v>
      </c>
      <c r="C374" s="158" t="s">
        <v>248</v>
      </c>
      <c r="D374" s="158" t="s">
        <v>258</v>
      </c>
      <c r="E374" s="112">
        <v>2</v>
      </c>
      <c r="F374" s="158" t="s">
        <v>249</v>
      </c>
      <c r="G374" s="158" t="s">
        <v>276</v>
      </c>
      <c r="H374" s="158" t="s">
        <v>277</v>
      </c>
      <c r="I374" s="267">
        <v>31.4</v>
      </c>
      <c r="J374" s="260">
        <v>31.4</v>
      </c>
      <c r="K374" s="260">
        <v>31.4</v>
      </c>
    </row>
    <row r="375" spans="1:11" ht="48" thickBot="1">
      <c r="A375" s="120" t="s">
        <v>171</v>
      </c>
      <c r="B375" s="158" t="s">
        <v>278</v>
      </c>
      <c r="C375" s="112"/>
      <c r="D375" s="112"/>
      <c r="E375" s="107"/>
      <c r="F375" s="107"/>
      <c r="G375" s="107"/>
      <c r="H375" s="107"/>
      <c r="I375" s="231">
        <v>1.5</v>
      </c>
      <c r="J375" s="231">
        <v>1.5</v>
      </c>
      <c r="K375" s="231">
        <v>1.5</v>
      </c>
    </row>
    <row r="376" spans="1:11" ht="48" thickBot="1">
      <c r="A376" s="120" t="s">
        <v>172</v>
      </c>
      <c r="B376" s="158" t="s">
        <v>278</v>
      </c>
      <c r="C376" s="158" t="s">
        <v>248</v>
      </c>
      <c r="D376" s="112"/>
      <c r="E376" s="107"/>
      <c r="F376" s="107"/>
      <c r="G376" s="107"/>
      <c r="H376" s="107"/>
      <c r="I376" s="231">
        <v>1.5</v>
      </c>
      <c r="J376" s="231">
        <v>1.5</v>
      </c>
      <c r="K376" s="231">
        <v>1.5</v>
      </c>
    </row>
    <row r="377" spans="1:11" ht="32.25" thickBot="1">
      <c r="A377" s="302" t="s">
        <v>556</v>
      </c>
      <c r="B377" s="158" t="s">
        <v>278</v>
      </c>
      <c r="C377" s="158" t="s">
        <v>248</v>
      </c>
      <c r="D377" s="158" t="s">
        <v>255</v>
      </c>
      <c r="E377" s="107"/>
      <c r="F377" s="107"/>
      <c r="G377" s="107"/>
      <c r="H377" s="107"/>
      <c r="I377" s="231">
        <v>1.5</v>
      </c>
      <c r="J377" s="231">
        <v>1.5</v>
      </c>
      <c r="K377" s="231">
        <v>1.5</v>
      </c>
    </row>
    <row r="378" spans="1:11" ht="48" thickBot="1">
      <c r="A378" s="302" t="s">
        <v>557</v>
      </c>
      <c r="B378" s="158" t="s">
        <v>278</v>
      </c>
      <c r="C378" s="158" t="s">
        <v>248</v>
      </c>
      <c r="D378" s="158" t="s">
        <v>255</v>
      </c>
      <c r="E378" s="112">
        <v>1</v>
      </c>
      <c r="F378" s="158" t="s">
        <v>254</v>
      </c>
      <c r="G378" s="107"/>
      <c r="H378" s="107"/>
      <c r="I378" s="231">
        <v>1.5</v>
      </c>
      <c r="J378" s="231">
        <v>1.5</v>
      </c>
      <c r="K378" s="231">
        <v>1.5</v>
      </c>
    </row>
    <row r="379" spans="1:11" ht="18" customHeight="1">
      <c r="A379" s="415" t="s">
        <v>173</v>
      </c>
      <c r="B379" s="343" t="s">
        <v>278</v>
      </c>
      <c r="C379" s="343" t="s">
        <v>248</v>
      </c>
      <c r="D379" s="345" t="s">
        <v>255</v>
      </c>
      <c r="E379" s="343" t="s">
        <v>8</v>
      </c>
      <c r="F379" s="345" t="s">
        <v>254</v>
      </c>
      <c r="G379" s="345">
        <v>44010</v>
      </c>
      <c r="H379" s="339"/>
      <c r="I379" s="341">
        <v>1.5</v>
      </c>
      <c r="J379" s="341">
        <v>1.5</v>
      </c>
      <c r="K379" s="341">
        <v>1.5</v>
      </c>
    </row>
    <row r="380" spans="1:11" ht="13.5" thickBot="1">
      <c r="A380" s="417"/>
      <c r="B380" s="344"/>
      <c r="C380" s="344"/>
      <c r="D380" s="346"/>
      <c r="E380" s="346"/>
      <c r="F380" s="346"/>
      <c r="G380" s="346"/>
      <c r="H380" s="340"/>
      <c r="I380" s="342"/>
      <c r="J380" s="342"/>
      <c r="K380" s="342"/>
    </row>
    <row r="381" spans="1:11" ht="16.5" thickBot="1">
      <c r="A381" s="120" t="s">
        <v>160</v>
      </c>
      <c r="B381" s="158" t="s">
        <v>278</v>
      </c>
      <c r="C381" s="158" t="s">
        <v>248</v>
      </c>
      <c r="D381" s="158" t="s">
        <v>255</v>
      </c>
      <c r="E381" s="158" t="s">
        <v>8</v>
      </c>
      <c r="F381" s="158" t="s">
        <v>254</v>
      </c>
      <c r="G381" s="158" t="s">
        <v>282</v>
      </c>
      <c r="H381" s="112">
        <v>500</v>
      </c>
      <c r="I381" s="231">
        <v>1.5</v>
      </c>
      <c r="J381" s="231">
        <v>1.5</v>
      </c>
      <c r="K381" s="231">
        <v>1.5</v>
      </c>
    </row>
    <row r="382" spans="1:11" ht="15.75" thickBot="1">
      <c r="A382" s="121" t="s">
        <v>247</v>
      </c>
      <c r="B382" s="158" t="s">
        <v>278</v>
      </c>
      <c r="C382" s="158" t="s">
        <v>248</v>
      </c>
      <c r="D382" s="158" t="s">
        <v>255</v>
      </c>
      <c r="E382" s="158" t="s">
        <v>8</v>
      </c>
      <c r="F382" s="158" t="s">
        <v>254</v>
      </c>
      <c r="G382" s="158" t="s">
        <v>282</v>
      </c>
      <c r="H382" s="158" t="s">
        <v>283</v>
      </c>
      <c r="I382" s="231">
        <v>1.5</v>
      </c>
      <c r="J382" s="231">
        <v>1.5</v>
      </c>
      <c r="K382" s="231">
        <v>1.5</v>
      </c>
    </row>
    <row r="383" spans="1:11" ht="16.5" thickBot="1">
      <c r="A383" s="120" t="s">
        <v>175</v>
      </c>
      <c r="B383" s="158" t="s">
        <v>279</v>
      </c>
      <c r="C383" s="112"/>
      <c r="D383" s="112"/>
      <c r="E383" s="112"/>
      <c r="F383" s="112"/>
      <c r="G383" s="107"/>
      <c r="H383" s="107"/>
      <c r="I383" s="107"/>
      <c r="J383" s="231">
        <v>1683</v>
      </c>
      <c r="K383" s="231">
        <v>3422</v>
      </c>
    </row>
    <row r="384" spans="1:11" ht="16.5" thickBot="1">
      <c r="A384" s="120" t="s">
        <v>175</v>
      </c>
      <c r="B384" s="158" t="s">
        <v>279</v>
      </c>
      <c r="C384" s="158" t="s">
        <v>279</v>
      </c>
      <c r="D384" s="112"/>
      <c r="E384" s="112"/>
      <c r="F384" s="112"/>
      <c r="G384" s="107"/>
      <c r="H384" s="107"/>
      <c r="I384" s="107"/>
      <c r="J384" s="231">
        <v>1683</v>
      </c>
      <c r="K384" s="231">
        <v>3422</v>
      </c>
    </row>
    <row r="385" spans="1:11" ht="32.25" thickBot="1">
      <c r="A385" s="302" t="s">
        <v>556</v>
      </c>
      <c r="B385" s="158" t="s">
        <v>279</v>
      </c>
      <c r="C385" s="158" t="s">
        <v>279</v>
      </c>
      <c r="D385" s="158" t="s">
        <v>255</v>
      </c>
      <c r="E385" s="112"/>
      <c r="F385" s="112"/>
      <c r="G385" s="107"/>
      <c r="H385" s="107"/>
      <c r="I385" s="107"/>
      <c r="J385" s="231">
        <v>1683</v>
      </c>
      <c r="K385" s="231">
        <v>3422</v>
      </c>
    </row>
    <row r="386" spans="1:11" ht="48" thickBot="1">
      <c r="A386" s="302" t="s">
        <v>557</v>
      </c>
      <c r="B386" s="158" t="s">
        <v>279</v>
      </c>
      <c r="C386" s="158" t="s">
        <v>279</v>
      </c>
      <c r="D386" s="158" t="s">
        <v>255</v>
      </c>
      <c r="E386" s="112">
        <v>1</v>
      </c>
      <c r="F386" s="158" t="s">
        <v>254</v>
      </c>
      <c r="G386" s="107"/>
      <c r="H386" s="107"/>
      <c r="I386" s="107"/>
      <c r="J386" s="231">
        <v>1683</v>
      </c>
      <c r="K386" s="231">
        <v>3422</v>
      </c>
    </row>
    <row r="387" spans="1:11">
      <c r="A387" s="415" t="s">
        <v>175</v>
      </c>
      <c r="B387" s="343" t="s">
        <v>279</v>
      </c>
      <c r="C387" s="343" t="s">
        <v>279</v>
      </c>
      <c r="D387" s="343" t="s">
        <v>255</v>
      </c>
      <c r="E387" s="345">
        <v>1</v>
      </c>
      <c r="F387" s="345" t="s">
        <v>254</v>
      </c>
      <c r="G387" s="345">
        <v>41990</v>
      </c>
      <c r="H387" s="339"/>
      <c r="I387" s="339"/>
      <c r="J387" s="341">
        <v>1683</v>
      </c>
      <c r="K387" s="341">
        <v>3422</v>
      </c>
    </row>
    <row r="388" spans="1:11" ht="13.5" thickBot="1">
      <c r="A388" s="417"/>
      <c r="B388" s="344"/>
      <c r="C388" s="344"/>
      <c r="D388" s="344"/>
      <c r="E388" s="346"/>
      <c r="F388" s="346"/>
      <c r="G388" s="346"/>
      <c r="H388" s="340"/>
      <c r="I388" s="340"/>
      <c r="J388" s="342"/>
      <c r="K388" s="342"/>
    </row>
    <row r="389" spans="1:11" ht="16.5" thickBot="1">
      <c r="A389" s="120" t="s">
        <v>53</v>
      </c>
      <c r="B389" s="158" t="s">
        <v>279</v>
      </c>
      <c r="C389" s="158" t="s">
        <v>279</v>
      </c>
      <c r="D389" s="158" t="s">
        <v>255</v>
      </c>
      <c r="E389" s="112">
        <v>1</v>
      </c>
      <c r="F389" s="158" t="s">
        <v>254</v>
      </c>
      <c r="G389" s="158" t="s">
        <v>280</v>
      </c>
      <c r="H389" s="112">
        <v>800</v>
      </c>
      <c r="I389" s="107"/>
      <c r="J389" s="231">
        <v>1683</v>
      </c>
      <c r="K389" s="231">
        <v>3422</v>
      </c>
    </row>
    <row r="390" spans="1:11" ht="16.5" thickBot="1">
      <c r="A390" s="120" t="s">
        <v>176</v>
      </c>
      <c r="B390" s="158" t="s">
        <v>279</v>
      </c>
      <c r="C390" s="158" t="s">
        <v>279</v>
      </c>
      <c r="D390" s="158" t="s">
        <v>255</v>
      </c>
      <c r="E390" s="112">
        <v>1</v>
      </c>
      <c r="F390" s="158" t="s">
        <v>254</v>
      </c>
      <c r="G390" s="158" t="s">
        <v>280</v>
      </c>
      <c r="H390" s="158" t="s">
        <v>281</v>
      </c>
      <c r="I390" s="107"/>
      <c r="J390" s="231">
        <v>1683</v>
      </c>
      <c r="K390" s="231">
        <v>3422</v>
      </c>
    </row>
  </sheetData>
  <mergeCells count="621">
    <mergeCell ref="I270:I271"/>
    <mergeCell ref="J270:J271"/>
    <mergeCell ref="K270:K271"/>
    <mergeCell ref="I218:I219"/>
    <mergeCell ref="J218:J219"/>
    <mergeCell ref="K218:K219"/>
    <mergeCell ref="I220:I221"/>
    <mergeCell ref="J220:J221"/>
    <mergeCell ref="K220:K221"/>
    <mergeCell ref="I227:I228"/>
    <mergeCell ref="J227:J228"/>
    <mergeCell ref="K227:K228"/>
    <mergeCell ref="I225:I226"/>
    <mergeCell ref="J225:J226"/>
    <mergeCell ref="K225:K226"/>
    <mergeCell ref="I212:I213"/>
    <mergeCell ref="J212:J213"/>
    <mergeCell ref="K212:K213"/>
    <mergeCell ref="K194:K195"/>
    <mergeCell ref="K201:K202"/>
    <mergeCell ref="I174:I175"/>
    <mergeCell ref="J174:J175"/>
    <mergeCell ref="K174:K175"/>
    <mergeCell ref="I265:I266"/>
    <mergeCell ref="J265:J266"/>
    <mergeCell ref="K265:K266"/>
    <mergeCell ref="K135:K136"/>
    <mergeCell ref="I146:I147"/>
    <mergeCell ref="J146:J147"/>
    <mergeCell ref="K146:K147"/>
    <mergeCell ref="I154:I155"/>
    <mergeCell ref="J154:J155"/>
    <mergeCell ref="K154:K155"/>
    <mergeCell ref="I208:I209"/>
    <mergeCell ref="J208:J209"/>
    <mergeCell ref="K208:K209"/>
    <mergeCell ref="K165:K166"/>
    <mergeCell ref="K163:K164"/>
    <mergeCell ref="K355:K356"/>
    <mergeCell ref="F371:F372"/>
    <mergeCell ref="G371:G372"/>
    <mergeCell ref="K361:K362"/>
    <mergeCell ref="G357:G358"/>
    <mergeCell ref="H357:H358"/>
    <mergeCell ref="I357:I358"/>
    <mergeCell ref="J357:J358"/>
    <mergeCell ref="K357:K358"/>
    <mergeCell ref="K367:K368"/>
    <mergeCell ref="H371:H372"/>
    <mergeCell ref="I371:I372"/>
    <mergeCell ref="G367:G368"/>
    <mergeCell ref="H367:H368"/>
    <mergeCell ref="I367:I368"/>
    <mergeCell ref="J367:J368"/>
    <mergeCell ref="G361:G362"/>
    <mergeCell ref="H361:H362"/>
    <mergeCell ref="I361:I362"/>
    <mergeCell ref="J361:J362"/>
    <mergeCell ref="B379:B380"/>
    <mergeCell ref="C379:C380"/>
    <mergeCell ref="B387:B388"/>
    <mergeCell ref="C387:C388"/>
    <mergeCell ref="D387:D388"/>
    <mergeCell ref="E387:E388"/>
    <mergeCell ref="I379:I380"/>
    <mergeCell ref="J379:J380"/>
    <mergeCell ref="K379:K380"/>
    <mergeCell ref="D379:D380"/>
    <mergeCell ref="E379:E380"/>
    <mergeCell ref="F379:F380"/>
    <mergeCell ref="G387:G388"/>
    <mergeCell ref="H387:H388"/>
    <mergeCell ref="I387:I388"/>
    <mergeCell ref="F387:F388"/>
    <mergeCell ref="G379:G380"/>
    <mergeCell ref="H379:H380"/>
    <mergeCell ref="J387:J388"/>
    <mergeCell ref="K387:K388"/>
    <mergeCell ref="B371:B372"/>
    <mergeCell ref="C371:C372"/>
    <mergeCell ref="D371:D372"/>
    <mergeCell ref="E371:E372"/>
    <mergeCell ref="B341:B342"/>
    <mergeCell ref="K150:K151"/>
    <mergeCell ref="F150:F151"/>
    <mergeCell ref="G150:G151"/>
    <mergeCell ref="H150:H151"/>
    <mergeCell ref="I150:I151"/>
    <mergeCell ref="J150:J151"/>
    <mergeCell ref="K182:K183"/>
    <mergeCell ref="G341:G342"/>
    <mergeCell ref="H341:H342"/>
    <mergeCell ref="I341:I342"/>
    <mergeCell ref="J341:J342"/>
    <mergeCell ref="K341:K342"/>
    <mergeCell ref="C341:C342"/>
    <mergeCell ref="D341:D342"/>
    <mergeCell ref="E341:E342"/>
    <mergeCell ref="F341:F342"/>
    <mergeCell ref="G339:G340"/>
    <mergeCell ref="H339:H340"/>
    <mergeCell ref="I339:I340"/>
    <mergeCell ref="K20:K21"/>
    <mergeCell ref="F182:F183"/>
    <mergeCell ref="G182:G183"/>
    <mergeCell ref="H182:H183"/>
    <mergeCell ref="I182:I183"/>
    <mergeCell ref="J182:J183"/>
    <mergeCell ref="F180:F181"/>
    <mergeCell ref="G174:G175"/>
    <mergeCell ref="H174:H175"/>
    <mergeCell ref="F174:F175"/>
    <mergeCell ref="G168:G169"/>
    <mergeCell ref="H168:H169"/>
    <mergeCell ref="I168:I169"/>
    <mergeCell ref="J168:J169"/>
    <mergeCell ref="K168:K169"/>
    <mergeCell ref="F168:F169"/>
    <mergeCell ref="I97:I98"/>
    <mergeCell ref="J97:J98"/>
    <mergeCell ref="K97:K98"/>
    <mergeCell ref="I126:I127"/>
    <mergeCell ref="J126:J127"/>
    <mergeCell ref="K126:K127"/>
    <mergeCell ref="I135:I136"/>
    <mergeCell ref="J135:J136"/>
    <mergeCell ref="B168:B169"/>
    <mergeCell ref="C168:C169"/>
    <mergeCell ref="D168:D169"/>
    <mergeCell ref="E168:E169"/>
    <mergeCell ref="F20:F21"/>
    <mergeCell ref="G20:G21"/>
    <mergeCell ref="H20:H21"/>
    <mergeCell ref="I20:I21"/>
    <mergeCell ref="J20:J21"/>
    <mergeCell ref="B20:B21"/>
    <mergeCell ref="G165:G166"/>
    <mergeCell ref="H165:H166"/>
    <mergeCell ref="I165:I166"/>
    <mergeCell ref="J165:J166"/>
    <mergeCell ref="F165:F166"/>
    <mergeCell ref="G163:G164"/>
    <mergeCell ref="H163:H164"/>
    <mergeCell ref="I163:I164"/>
    <mergeCell ref="J163:J164"/>
    <mergeCell ref="C163:C164"/>
    <mergeCell ref="D163:D164"/>
    <mergeCell ref="E163:E164"/>
    <mergeCell ref="F163:F164"/>
    <mergeCell ref="G154:G155"/>
    <mergeCell ref="B182:B183"/>
    <mergeCell ref="C182:C183"/>
    <mergeCell ref="D182:D183"/>
    <mergeCell ref="E182:E183"/>
    <mergeCell ref="C20:C21"/>
    <mergeCell ref="D20:D21"/>
    <mergeCell ref="B150:B151"/>
    <mergeCell ref="C150:C151"/>
    <mergeCell ref="D150:D151"/>
    <mergeCell ref="E150:E151"/>
    <mergeCell ref="B180:B181"/>
    <mergeCell ref="C180:C181"/>
    <mergeCell ref="D180:D181"/>
    <mergeCell ref="E180:E181"/>
    <mergeCell ref="E20:E21"/>
    <mergeCell ref="B174:B175"/>
    <mergeCell ref="C174:C175"/>
    <mergeCell ref="D174:D175"/>
    <mergeCell ref="E174:E175"/>
    <mergeCell ref="B165:B166"/>
    <mergeCell ref="C165:C166"/>
    <mergeCell ref="D165:D166"/>
    <mergeCell ref="E165:E166"/>
    <mergeCell ref="B163:B164"/>
    <mergeCell ref="D339:D340"/>
    <mergeCell ref="E339:E340"/>
    <mergeCell ref="F339:F340"/>
    <mergeCell ref="B367:B368"/>
    <mergeCell ref="C367:C368"/>
    <mergeCell ref="D367:D368"/>
    <mergeCell ref="E367:E368"/>
    <mergeCell ref="F367:F368"/>
    <mergeCell ref="J339:J340"/>
    <mergeCell ref="B361:B362"/>
    <mergeCell ref="C361:C362"/>
    <mergeCell ref="D361:D362"/>
    <mergeCell ref="E361:E362"/>
    <mergeCell ref="F361:F362"/>
    <mergeCell ref="C355:C356"/>
    <mergeCell ref="D355:D356"/>
    <mergeCell ref="E355:E356"/>
    <mergeCell ref="F355:F356"/>
    <mergeCell ref="J355:J356"/>
    <mergeCell ref="K339:K340"/>
    <mergeCell ref="C339:C340"/>
    <mergeCell ref="H324:H325"/>
    <mergeCell ref="I324:I325"/>
    <mergeCell ref="J324:J325"/>
    <mergeCell ref="K324:K325"/>
    <mergeCell ref="B324:B325"/>
    <mergeCell ref="J371:J372"/>
    <mergeCell ref="G324:G325"/>
    <mergeCell ref="B339:B340"/>
    <mergeCell ref="C357:C358"/>
    <mergeCell ref="D357:D358"/>
    <mergeCell ref="E357:E358"/>
    <mergeCell ref="F357:F358"/>
    <mergeCell ref="G355:G356"/>
    <mergeCell ref="H355:H356"/>
    <mergeCell ref="I355:I356"/>
    <mergeCell ref="B357:B358"/>
    <mergeCell ref="C324:C325"/>
    <mergeCell ref="D324:D325"/>
    <mergeCell ref="E324:E325"/>
    <mergeCell ref="F324:F325"/>
    <mergeCell ref="B355:B356"/>
    <mergeCell ref="K371:K372"/>
    <mergeCell ref="G315:G316"/>
    <mergeCell ref="H315:H316"/>
    <mergeCell ref="I315:I316"/>
    <mergeCell ref="J315:J316"/>
    <mergeCell ref="K315:K316"/>
    <mergeCell ref="B315:B316"/>
    <mergeCell ref="C315:C316"/>
    <mergeCell ref="D315:D316"/>
    <mergeCell ref="E315:E316"/>
    <mergeCell ref="F315:F316"/>
    <mergeCell ref="G311:G312"/>
    <mergeCell ref="H311:H312"/>
    <mergeCell ref="I311:I312"/>
    <mergeCell ref="J311:J312"/>
    <mergeCell ref="K311:K312"/>
    <mergeCell ref="B311:B312"/>
    <mergeCell ref="C311:C312"/>
    <mergeCell ref="D311:D312"/>
    <mergeCell ref="E311:E312"/>
    <mergeCell ref="F311:F312"/>
    <mergeCell ref="J291:J292"/>
    <mergeCell ref="K291:K292"/>
    <mergeCell ref="D291:D292"/>
    <mergeCell ref="E291:E292"/>
    <mergeCell ref="F291:F292"/>
    <mergeCell ref="G296:G297"/>
    <mergeCell ref="H296:H297"/>
    <mergeCell ref="I296:I297"/>
    <mergeCell ref="J296:J297"/>
    <mergeCell ref="K296:K297"/>
    <mergeCell ref="D296:D297"/>
    <mergeCell ref="E296:E297"/>
    <mergeCell ref="F296:F297"/>
    <mergeCell ref="G291:G292"/>
    <mergeCell ref="H291:H292"/>
    <mergeCell ref="I291:I292"/>
    <mergeCell ref="G270:G271"/>
    <mergeCell ref="H270:H271"/>
    <mergeCell ref="B270:B271"/>
    <mergeCell ref="C270:C271"/>
    <mergeCell ref="D270:D271"/>
    <mergeCell ref="E270:E271"/>
    <mergeCell ref="F270:F271"/>
    <mergeCell ref="G265:G266"/>
    <mergeCell ref="H265:H266"/>
    <mergeCell ref="B265:B266"/>
    <mergeCell ref="C265:C266"/>
    <mergeCell ref="D265:D266"/>
    <mergeCell ref="E265:E266"/>
    <mergeCell ref="F265:F266"/>
    <mergeCell ref="G260:G261"/>
    <mergeCell ref="H260:H261"/>
    <mergeCell ref="I260:I261"/>
    <mergeCell ref="J260:J261"/>
    <mergeCell ref="K260:K261"/>
    <mergeCell ref="B260:B261"/>
    <mergeCell ref="C260:C261"/>
    <mergeCell ref="D260:D261"/>
    <mergeCell ref="E260:E261"/>
    <mergeCell ref="F260:F261"/>
    <mergeCell ref="G258:G259"/>
    <mergeCell ref="H258:H259"/>
    <mergeCell ref="I258:I259"/>
    <mergeCell ref="J258:J259"/>
    <mergeCell ref="K258:K259"/>
    <mergeCell ref="B258:B259"/>
    <mergeCell ref="C258:C259"/>
    <mergeCell ref="D258:D259"/>
    <mergeCell ref="E258:E259"/>
    <mergeCell ref="F258:F259"/>
    <mergeCell ref="G254:G255"/>
    <mergeCell ref="H254:H255"/>
    <mergeCell ref="I254:I255"/>
    <mergeCell ref="J254:J255"/>
    <mergeCell ref="K254:K255"/>
    <mergeCell ref="B254:B255"/>
    <mergeCell ref="C254:C255"/>
    <mergeCell ref="D254:D255"/>
    <mergeCell ref="E254:E255"/>
    <mergeCell ref="F254:F255"/>
    <mergeCell ref="G252:G253"/>
    <mergeCell ref="H252:H253"/>
    <mergeCell ref="I252:I253"/>
    <mergeCell ref="J252:J253"/>
    <mergeCell ref="K252:K253"/>
    <mergeCell ref="B252:B253"/>
    <mergeCell ref="C252:C253"/>
    <mergeCell ref="D252:D253"/>
    <mergeCell ref="E252:E253"/>
    <mergeCell ref="F252:F253"/>
    <mergeCell ref="G245:G246"/>
    <mergeCell ref="H245:H246"/>
    <mergeCell ref="I245:I246"/>
    <mergeCell ref="J245:J246"/>
    <mergeCell ref="K245:K246"/>
    <mergeCell ref="B245:B246"/>
    <mergeCell ref="C245:C246"/>
    <mergeCell ref="D245:D246"/>
    <mergeCell ref="E245:E246"/>
    <mergeCell ref="F245:F246"/>
    <mergeCell ref="G248:G249"/>
    <mergeCell ref="H248:H249"/>
    <mergeCell ref="I248:I249"/>
    <mergeCell ref="J248:J249"/>
    <mergeCell ref="K248:K249"/>
    <mergeCell ref="B248:B249"/>
    <mergeCell ref="C248:C249"/>
    <mergeCell ref="D248:D249"/>
    <mergeCell ref="E248:E249"/>
    <mergeCell ref="F248:F249"/>
    <mergeCell ref="G235:G236"/>
    <mergeCell ref="H235:H236"/>
    <mergeCell ref="I235:I236"/>
    <mergeCell ref="J235:J236"/>
    <mergeCell ref="K235:K236"/>
    <mergeCell ref="B235:B236"/>
    <mergeCell ref="C235:C236"/>
    <mergeCell ref="D235:D236"/>
    <mergeCell ref="E235:E236"/>
    <mergeCell ref="F235:F236"/>
    <mergeCell ref="G233:G234"/>
    <mergeCell ref="H233:H234"/>
    <mergeCell ref="I233:I234"/>
    <mergeCell ref="J233:J234"/>
    <mergeCell ref="K233:K234"/>
    <mergeCell ref="B233:B234"/>
    <mergeCell ref="C233:C234"/>
    <mergeCell ref="D233:D234"/>
    <mergeCell ref="E233:E234"/>
    <mergeCell ref="F233:F234"/>
    <mergeCell ref="G227:G228"/>
    <mergeCell ref="H227:H228"/>
    <mergeCell ref="B227:B228"/>
    <mergeCell ref="C227:C228"/>
    <mergeCell ref="D227:D228"/>
    <mergeCell ref="E227:E228"/>
    <mergeCell ref="F227:F228"/>
    <mergeCell ref="G225:G226"/>
    <mergeCell ref="H225:H226"/>
    <mergeCell ref="B225:B226"/>
    <mergeCell ref="C225:C226"/>
    <mergeCell ref="D225:D226"/>
    <mergeCell ref="E225:E226"/>
    <mergeCell ref="F225:F226"/>
    <mergeCell ref="G220:G221"/>
    <mergeCell ref="H220:H221"/>
    <mergeCell ref="B220:B221"/>
    <mergeCell ref="C220:C221"/>
    <mergeCell ref="D220:D221"/>
    <mergeCell ref="E220:E221"/>
    <mergeCell ref="F220:F221"/>
    <mergeCell ref="G218:G219"/>
    <mergeCell ref="H218:H219"/>
    <mergeCell ref="B218:B219"/>
    <mergeCell ref="C218:C219"/>
    <mergeCell ref="D218:D219"/>
    <mergeCell ref="E218:E219"/>
    <mergeCell ref="F218:F219"/>
    <mergeCell ref="G212:G213"/>
    <mergeCell ref="H212:H213"/>
    <mergeCell ref="B212:B213"/>
    <mergeCell ref="C212:C213"/>
    <mergeCell ref="D212:D213"/>
    <mergeCell ref="E212:E213"/>
    <mergeCell ref="F212:F213"/>
    <mergeCell ref="G208:G209"/>
    <mergeCell ref="H208:H209"/>
    <mergeCell ref="B208:B209"/>
    <mergeCell ref="C208:C209"/>
    <mergeCell ref="D208:D209"/>
    <mergeCell ref="E208:E209"/>
    <mergeCell ref="F208:F209"/>
    <mergeCell ref="B194:B195"/>
    <mergeCell ref="C194:C195"/>
    <mergeCell ref="D194:D195"/>
    <mergeCell ref="E194:E195"/>
    <mergeCell ref="F194:F195"/>
    <mergeCell ref="G201:G202"/>
    <mergeCell ref="H201:H202"/>
    <mergeCell ref="I201:I202"/>
    <mergeCell ref="J201:J202"/>
    <mergeCell ref="B201:B202"/>
    <mergeCell ref="C201:C202"/>
    <mergeCell ref="D201:D202"/>
    <mergeCell ref="E201:E202"/>
    <mergeCell ref="F201:F202"/>
    <mergeCell ref="G194:G195"/>
    <mergeCell ref="H194:H195"/>
    <mergeCell ref="I194:I195"/>
    <mergeCell ref="J194:J195"/>
    <mergeCell ref="G190:G191"/>
    <mergeCell ref="H190:H191"/>
    <mergeCell ref="I190:I191"/>
    <mergeCell ref="J190:J191"/>
    <mergeCell ref="K190:K191"/>
    <mergeCell ref="D190:D191"/>
    <mergeCell ref="E190:E191"/>
    <mergeCell ref="F190:F191"/>
    <mergeCell ref="G180:G181"/>
    <mergeCell ref="H180:H181"/>
    <mergeCell ref="I180:I181"/>
    <mergeCell ref="J180:J181"/>
    <mergeCell ref="K180:K181"/>
    <mergeCell ref="H154:H155"/>
    <mergeCell ref="B154:B155"/>
    <mergeCell ref="C154:C155"/>
    <mergeCell ref="D154:D155"/>
    <mergeCell ref="E154:E155"/>
    <mergeCell ref="F154:F155"/>
    <mergeCell ref="G146:G147"/>
    <mergeCell ref="H146:H147"/>
    <mergeCell ref="B146:B147"/>
    <mergeCell ref="C146:C147"/>
    <mergeCell ref="D146:D147"/>
    <mergeCell ref="E146:E147"/>
    <mergeCell ref="F146:F147"/>
    <mergeCell ref="G135:G136"/>
    <mergeCell ref="H135:H136"/>
    <mergeCell ref="B135:B136"/>
    <mergeCell ref="C135:C136"/>
    <mergeCell ref="D135:D136"/>
    <mergeCell ref="E135:E136"/>
    <mergeCell ref="F135:F136"/>
    <mergeCell ref="G126:G127"/>
    <mergeCell ref="H126:H127"/>
    <mergeCell ref="B126:B127"/>
    <mergeCell ref="C126:C127"/>
    <mergeCell ref="D126:D127"/>
    <mergeCell ref="E126:E127"/>
    <mergeCell ref="F126:F127"/>
    <mergeCell ref="G116:G117"/>
    <mergeCell ref="H116:H117"/>
    <mergeCell ref="I116:I117"/>
    <mergeCell ref="J116:J117"/>
    <mergeCell ref="K116:K117"/>
    <mergeCell ref="B116:B117"/>
    <mergeCell ref="C116:C117"/>
    <mergeCell ref="D116:D117"/>
    <mergeCell ref="E116:E117"/>
    <mergeCell ref="F116:F117"/>
    <mergeCell ref="G110:G111"/>
    <mergeCell ref="H110:H111"/>
    <mergeCell ref="I110:I111"/>
    <mergeCell ref="J110:J111"/>
    <mergeCell ref="K110:K111"/>
    <mergeCell ref="B110:B111"/>
    <mergeCell ref="C110:C111"/>
    <mergeCell ref="D110:D111"/>
    <mergeCell ref="E110:E111"/>
    <mergeCell ref="F110:F111"/>
    <mergeCell ref="G97:G98"/>
    <mergeCell ref="H97:H98"/>
    <mergeCell ref="B97:B98"/>
    <mergeCell ref="C97:C98"/>
    <mergeCell ref="D97:D98"/>
    <mergeCell ref="E97:E98"/>
    <mergeCell ref="F97:F98"/>
    <mergeCell ref="G91:G92"/>
    <mergeCell ref="H91:H92"/>
    <mergeCell ref="I91:I92"/>
    <mergeCell ref="J91:J92"/>
    <mergeCell ref="K91:K92"/>
    <mergeCell ref="B91:B92"/>
    <mergeCell ref="C91:C92"/>
    <mergeCell ref="D91:D92"/>
    <mergeCell ref="E91:E92"/>
    <mergeCell ref="F91:F92"/>
    <mergeCell ref="G87:G88"/>
    <mergeCell ref="H87:H88"/>
    <mergeCell ref="I87:I88"/>
    <mergeCell ref="J87:J88"/>
    <mergeCell ref="K87:K88"/>
    <mergeCell ref="B87:B88"/>
    <mergeCell ref="C87:C88"/>
    <mergeCell ref="D87:D88"/>
    <mergeCell ref="E87:E88"/>
    <mergeCell ref="F87:F88"/>
    <mergeCell ref="K82:K83"/>
    <mergeCell ref="B82:B83"/>
    <mergeCell ref="C82:C83"/>
    <mergeCell ref="D82:D83"/>
    <mergeCell ref="E82:E83"/>
    <mergeCell ref="F82:F83"/>
    <mergeCell ref="G84:G85"/>
    <mergeCell ref="H84:H85"/>
    <mergeCell ref="I84:I85"/>
    <mergeCell ref="J84:J85"/>
    <mergeCell ref="K84:K85"/>
    <mergeCell ref="B84:B85"/>
    <mergeCell ref="C84:C85"/>
    <mergeCell ref="D84:D85"/>
    <mergeCell ref="E84:E85"/>
    <mergeCell ref="F84:F85"/>
    <mergeCell ref="A13:A14"/>
    <mergeCell ref="A20:A21"/>
    <mergeCell ref="A53:A54"/>
    <mergeCell ref="A80:A81"/>
    <mergeCell ref="A82:A83"/>
    <mergeCell ref="A84:A85"/>
    <mergeCell ref="A87:A88"/>
    <mergeCell ref="A91:A92"/>
    <mergeCell ref="H1:K1"/>
    <mergeCell ref="A3:K3"/>
    <mergeCell ref="H4:K4"/>
    <mergeCell ref="A5:A6"/>
    <mergeCell ref="B5:B6"/>
    <mergeCell ref="C5:C6"/>
    <mergeCell ref="D5:G6"/>
    <mergeCell ref="H5:H6"/>
    <mergeCell ref="I5:K5"/>
    <mergeCell ref="G80:G81"/>
    <mergeCell ref="H80:H81"/>
    <mergeCell ref="I80:I81"/>
    <mergeCell ref="J80:J81"/>
    <mergeCell ref="K80:K81"/>
    <mergeCell ref="B80:B81"/>
    <mergeCell ref="C80:C81"/>
    <mergeCell ref="A277:A278"/>
    <mergeCell ref="A97:A98"/>
    <mergeCell ref="A135:A136"/>
    <mergeCell ref="A146:A147"/>
    <mergeCell ref="A150:A151"/>
    <mergeCell ref="A154:A155"/>
    <mergeCell ref="A110:A111"/>
    <mergeCell ref="A116:A117"/>
    <mergeCell ref="A126:A127"/>
    <mergeCell ref="A201:A202"/>
    <mergeCell ref="A208:A209"/>
    <mergeCell ref="A212:A213"/>
    <mergeCell ref="A218:A219"/>
    <mergeCell ref="A220:A221"/>
    <mergeCell ref="A174:A175"/>
    <mergeCell ref="A180:A181"/>
    <mergeCell ref="A182:A183"/>
    <mergeCell ref="A168:A169"/>
    <mergeCell ref="A190:A191"/>
    <mergeCell ref="A387:A388"/>
    <mergeCell ref="B13:B14"/>
    <mergeCell ref="C13:C14"/>
    <mergeCell ref="D13:D14"/>
    <mergeCell ref="E13:E14"/>
    <mergeCell ref="A355:A356"/>
    <mergeCell ref="A357:A358"/>
    <mergeCell ref="A361:A362"/>
    <mergeCell ref="A367:A368"/>
    <mergeCell ref="A379:A380"/>
    <mergeCell ref="A315:A316"/>
    <mergeCell ref="A265:A266"/>
    <mergeCell ref="B291:B292"/>
    <mergeCell ref="C291:C292"/>
    <mergeCell ref="B296:B297"/>
    <mergeCell ref="C296:C297"/>
    <mergeCell ref="A270:A271"/>
    <mergeCell ref="A311:A312"/>
    <mergeCell ref="A227:A228"/>
    <mergeCell ref="A235:A236"/>
    <mergeCell ref="A248:A249"/>
    <mergeCell ref="A254:A255"/>
    <mergeCell ref="A260:A261"/>
    <mergeCell ref="A194:A195"/>
    <mergeCell ref="K13:K14"/>
    <mergeCell ref="F13:F14"/>
    <mergeCell ref="H13:H14"/>
    <mergeCell ref="I13:I14"/>
    <mergeCell ref="J13:J14"/>
    <mergeCell ref="B190:B191"/>
    <mergeCell ref="C190:C191"/>
    <mergeCell ref="G53:G54"/>
    <mergeCell ref="H53:H54"/>
    <mergeCell ref="I53:I54"/>
    <mergeCell ref="J53:J54"/>
    <mergeCell ref="K53:K54"/>
    <mergeCell ref="B53:B54"/>
    <mergeCell ref="C53:C54"/>
    <mergeCell ref="D53:D54"/>
    <mergeCell ref="E53:E54"/>
    <mergeCell ref="F53:F54"/>
    <mergeCell ref="D80:D81"/>
    <mergeCell ref="E80:E81"/>
    <mergeCell ref="F80:F81"/>
    <mergeCell ref="G82:G83"/>
    <mergeCell ref="H82:H83"/>
    <mergeCell ref="I82:I83"/>
    <mergeCell ref="J82:J83"/>
    <mergeCell ref="B277:B278"/>
    <mergeCell ref="C277:C278"/>
    <mergeCell ref="B286:B287"/>
    <mergeCell ref="C286:C287"/>
    <mergeCell ref="G277:G278"/>
    <mergeCell ref="H277:H278"/>
    <mergeCell ref="I277:I278"/>
    <mergeCell ref="J277:J278"/>
    <mergeCell ref="K277:K278"/>
    <mergeCell ref="D277:D278"/>
    <mergeCell ref="E277:E278"/>
    <mergeCell ref="F277:F278"/>
    <mergeCell ref="G286:G287"/>
    <mergeCell ref="H286:H287"/>
    <mergeCell ref="I286:I287"/>
    <mergeCell ref="J286:J287"/>
    <mergeCell ref="K286:K287"/>
    <mergeCell ref="D286:D287"/>
    <mergeCell ref="E286:E287"/>
    <mergeCell ref="F286:F287"/>
  </mergeCells>
  <pageMargins left="0.43307086614173229" right="0.23622047244094491" top="0.70866141732283472" bottom="1.2204724409448819" header="0.31496062992125984" footer="0.31496062992125984"/>
  <pageSetup paperSize="9" scale="55" orientation="portrait" r:id="rId1"/>
  <headerFooter>
    <oddHeader>&amp;C&amp;P</oddHeader>
  </headerFooter>
  <rowBreaks count="1" manualBreakCount="1">
    <brk id="231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L490"/>
  <sheetViews>
    <sheetView view="pageBreakPreview" topLeftCell="A457" zoomScaleSheetLayoutView="100" workbookViewId="0">
      <selection activeCell="F463" sqref="F463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91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397" t="s">
        <v>529</v>
      </c>
      <c r="J1" s="398"/>
      <c r="K1" s="398"/>
      <c r="L1" s="398"/>
    </row>
    <row r="2" spans="1:12" ht="129.75" customHeight="1">
      <c r="A2" s="323" t="s">
        <v>559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99" t="s">
        <v>1</v>
      </c>
      <c r="J3" s="399"/>
      <c r="K3" s="399"/>
      <c r="L3" s="399"/>
    </row>
    <row r="4" spans="1:12" ht="19.5" customHeight="1">
      <c r="A4" s="319" t="s">
        <v>2</v>
      </c>
      <c r="B4" s="319" t="s">
        <v>5</v>
      </c>
      <c r="C4" s="319"/>
      <c r="D4" s="319"/>
      <c r="E4" s="319"/>
      <c r="F4" s="319" t="s">
        <v>22</v>
      </c>
      <c r="G4" s="319" t="s">
        <v>3</v>
      </c>
      <c r="H4" s="319" t="s">
        <v>4</v>
      </c>
      <c r="I4" s="319" t="s">
        <v>21</v>
      </c>
      <c r="J4" s="319" t="s">
        <v>7</v>
      </c>
      <c r="K4" s="319"/>
      <c r="L4" s="319"/>
    </row>
    <row r="5" spans="1:12" ht="14.85" customHeight="1">
      <c r="A5" s="319" t="s">
        <v>0</v>
      </c>
      <c r="B5" s="319" t="s">
        <v>0</v>
      </c>
      <c r="C5" s="319"/>
      <c r="D5" s="319"/>
      <c r="E5" s="319"/>
      <c r="F5" s="319" t="s">
        <v>0</v>
      </c>
      <c r="G5" s="319" t="s">
        <v>0</v>
      </c>
      <c r="H5" s="319" t="s">
        <v>0</v>
      </c>
      <c r="I5" s="319" t="s">
        <v>0</v>
      </c>
      <c r="J5" s="279" t="s">
        <v>420</v>
      </c>
      <c r="K5" s="279" t="s">
        <v>421</v>
      </c>
      <c r="L5" s="279" t="s">
        <v>422</v>
      </c>
    </row>
    <row r="6" spans="1:12" ht="13.7" customHeight="1">
      <c r="A6" s="12" t="s">
        <v>8</v>
      </c>
      <c r="B6" s="12" t="s">
        <v>9</v>
      </c>
      <c r="C6" s="12" t="s">
        <v>10</v>
      </c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2" t="s">
        <v>18</v>
      </c>
      <c r="L6" s="12" t="s">
        <v>20</v>
      </c>
    </row>
    <row r="7" spans="1:12" ht="13.7" customHeight="1" thickBo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v>145023.4</v>
      </c>
      <c r="K7" s="7">
        <f>K8+K88+K182+K196+K229+K245+K259+K281+K296+K327+K337+K345+K385+K394+K402</f>
        <v>142270.9</v>
      </c>
      <c r="L7" s="7">
        <f>L8+L88+L182+L196+L229+L245+L259+L281+L296+L327+L337+L345+L385+L394+L402</f>
        <v>143367.70000000001</v>
      </c>
    </row>
    <row r="8" spans="1:12" ht="79.5" thickBot="1">
      <c r="A8" s="179" t="s">
        <v>214</v>
      </c>
      <c r="B8" s="141" t="s">
        <v>248</v>
      </c>
      <c r="C8" s="144"/>
      <c r="D8" s="144"/>
      <c r="E8" s="144"/>
      <c r="F8" s="144"/>
      <c r="G8" s="141"/>
      <c r="H8" s="141"/>
      <c r="I8" s="141"/>
      <c r="J8" s="7">
        <f>J9+J38+J81</f>
        <v>17753.199999999997</v>
      </c>
      <c r="K8" s="7">
        <f>K9+K38+K81</f>
        <v>16333.5</v>
      </c>
      <c r="L8" s="7">
        <f>L9+L38+L81</f>
        <v>14533.5</v>
      </c>
    </row>
    <row r="9" spans="1:12" ht="95.25" thickBot="1">
      <c r="A9" s="168" t="s">
        <v>49</v>
      </c>
      <c r="B9" s="141" t="s">
        <v>248</v>
      </c>
      <c r="C9" s="6">
        <v>0</v>
      </c>
      <c r="D9" s="6">
        <v>24</v>
      </c>
      <c r="E9" s="141"/>
      <c r="F9" s="141"/>
      <c r="G9" s="141"/>
      <c r="H9" s="141"/>
      <c r="I9" s="141"/>
      <c r="J9" s="10">
        <f>J10+J26+J32</f>
        <v>1304.6000000000001</v>
      </c>
      <c r="K9" s="10">
        <f t="shared" ref="K9:L9" si="0">K10+K26+K32</f>
        <v>935</v>
      </c>
      <c r="L9" s="10">
        <f t="shared" si="0"/>
        <v>935</v>
      </c>
    </row>
    <row r="10" spans="1:12" ht="60.75" customHeight="1">
      <c r="A10" s="170" t="s">
        <v>50</v>
      </c>
      <c r="B10" s="141" t="s">
        <v>248</v>
      </c>
      <c r="C10" s="6">
        <v>0</v>
      </c>
      <c r="D10" s="6">
        <v>24</v>
      </c>
      <c r="E10" s="9">
        <v>41120</v>
      </c>
      <c r="F10" s="141"/>
      <c r="G10" s="184"/>
      <c r="H10" s="184"/>
      <c r="I10" s="184"/>
      <c r="J10" s="10">
        <v>1300</v>
      </c>
      <c r="K10" s="10">
        <v>930.4</v>
      </c>
      <c r="L10" s="10">
        <v>930.4</v>
      </c>
    </row>
    <row r="11" spans="1:12" ht="142.5" thickBot="1">
      <c r="A11" s="168" t="s">
        <v>46</v>
      </c>
      <c r="B11" s="141" t="s">
        <v>248</v>
      </c>
      <c r="C11" s="6">
        <v>0</v>
      </c>
      <c r="D11" s="6">
        <v>24</v>
      </c>
      <c r="E11" s="9">
        <v>41120</v>
      </c>
      <c r="F11" s="141" t="s">
        <v>334</v>
      </c>
      <c r="G11" s="184"/>
      <c r="H11" s="184"/>
      <c r="I11" s="184"/>
      <c r="J11" s="10">
        <v>212.8</v>
      </c>
      <c r="K11" s="10">
        <v>212.8</v>
      </c>
      <c r="L11" s="10">
        <v>212.8</v>
      </c>
    </row>
    <row r="12" spans="1:12" ht="48" thickBot="1">
      <c r="A12" s="168" t="s">
        <v>47</v>
      </c>
      <c r="B12" s="141" t="s">
        <v>248</v>
      </c>
      <c r="C12" s="6">
        <v>0</v>
      </c>
      <c r="D12" s="6">
        <v>24</v>
      </c>
      <c r="E12" s="9">
        <v>41120</v>
      </c>
      <c r="F12" s="141" t="s">
        <v>335</v>
      </c>
      <c r="G12" s="184"/>
      <c r="H12" s="184"/>
      <c r="I12" s="184"/>
      <c r="J12" s="10">
        <v>212.8</v>
      </c>
      <c r="K12" s="10">
        <v>212.8</v>
      </c>
      <c r="L12" s="10">
        <v>212.8</v>
      </c>
    </row>
    <row r="13" spans="1:12" ht="32.25" thickBot="1">
      <c r="A13" s="178" t="s">
        <v>41</v>
      </c>
      <c r="B13" s="141" t="s">
        <v>248</v>
      </c>
      <c r="C13" s="6">
        <v>0</v>
      </c>
      <c r="D13" s="6">
        <v>24</v>
      </c>
      <c r="E13" s="9">
        <v>41120</v>
      </c>
      <c r="F13" s="141" t="s">
        <v>335</v>
      </c>
      <c r="G13" s="141" t="s">
        <v>248</v>
      </c>
      <c r="H13" s="184"/>
      <c r="I13" s="184"/>
      <c r="J13" s="10">
        <v>212.8</v>
      </c>
      <c r="K13" s="10">
        <v>212.8</v>
      </c>
      <c r="L13" s="10">
        <v>212.8</v>
      </c>
    </row>
    <row r="14" spans="1:12" ht="126.75" thickBot="1">
      <c r="A14" s="168" t="s">
        <v>48</v>
      </c>
      <c r="B14" s="141" t="s">
        <v>248</v>
      </c>
      <c r="C14" s="6">
        <v>0</v>
      </c>
      <c r="D14" s="6">
        <v>24</v>
      </c>
      <c r="E14" s="9">
        <v>41120</v>
      </c>
      <c r="F14" s="141" t="s">
        <v>335</v>
      </c>
      <c r="G14" s="141" t="s">
        <v>248</v>
      </c>
      <c r="H14" s="141" t="s">
        <v>250</v>
      </c>
      <c r="I14" s="184"/>
      <c r="J14" s="10">
        <v>212.8</v>
      </c>
      <c r="K14" s="10">
        <v>212.8</v>
      </c>
      <c r="L14" s="10">
        <v>212.8</v>
      </c>
    </row>
    <row r="15" spans="1:12" ht="63.75" thickBot="1">
      <c r="A15" s="168" t="s">
        <v>40</v>
      </c>
      <c r="B15" s="141" t="s">
        <v>248</v>
      </c>
      <c r="C15" s="6">
        <v>0</v>
      </c>
      <c r="D15" s="6">
        <v>24</v>
      </c>
      <c r="E15" s="9">
        <v>41120</v>
      </c>
      <c r="F15" s="141" t="s">
        <v>335</v>
      </c>
      <c r="G15" s="141" t="s">
        <v>248</v>
      </c>
      <c r="H15" s="141" t="s">
        <v>250</v>
      </c>
      <c r="I15" s="141" t="s">
        <v>336</v>
      </c>
      <c r="J15" s="10">
        <v>212.8</v>
      </c>
      <c r="K15" s="10">
        <v>212.8</v>
      </c>
      <c r="L15" s="10">
        <v>212.8</v>
      </c>
    </row>
    <row r="16" spans="1:12" ht="63.75" thickBot="1">
      <c r="A16" s="168" t="s">
        <v>51</v>
      </c>
      <c r="B16" s="141" t="s">
        <v>248</v>
      </c>
      <c r="C16" s="6">
        <v>0</v>
      </c>
      <c r="D16" s="6">
        <v>24</v>
      </c>
      <c r="E16" s="9">
        <v>41120</v>
      </c>
      <c r="F16" s="141" t="s">
        <v>284</v>
      </c>
      <c r="G16" s="184"/>
      <c r="H16" s="184"/>
      <c r="I16" s="184"/>
      <c r="J16" s="10">
        <v>987.2</v>
      </c>
      <c r="K16" s="10">
        <v>617.6</v>
      </c>
      <c r="L16" s="10">
        <v>617.6</v>
      </c>
    </row>
    <row r="17" spans="1:12" ht="63.75" thickBot="1">
      <c r="A17" s="168" t="s">
        <v>52</v>
      </c>
      <c r="B17" s="141" t="s">
        <v>248</v>
      </c>
      <c r="C17" s="6">
        <v>0</v>
      </c>
      <c r="D17" s="6">
        <v>24</v>
      </c>
      <c r="E17" s="9">
        <v>41120</v>
      </c>
      <c r="F17" s="141" t="s">
        <v>337</v>
      </c>
      <c r="G17" s="184"/>
      <c r="H17" s="184"/>
      <c r="I17" s="184"/>
      <c r="J17" s="10">
        <v>987.2</v>
      </c>
      <c r="K17" s="10">
        <v>617.6</v>
      </c>
      <c r="L17" s="10">
        <v>617.6</v>
      </c>
    </row>
    <row r="18" spans="1:12" ht="32.25" thickBot="1">
      <c r="A18" s="168" t="s">
        <v>41</v>
      </c>
      <c r="B18" s="141" t="s">
        <v>248</v>
      </c>
      <c r="C18" s="6">
        <v>0</v>
      </c>
      <c r="D18" s="6">
        <v>24</v>
      </c>
      <c r="E18" s="9">
        <v>41120</v>
      </c>
      <c r="F18" s="141" t="s">
        <v>337</v>
      </c>
      <c r="G18" s="141" t="s">
        <v>248</v>
      </c>
      <c r="H18" s="184"/>
      <c r="I18" s="184"/>
      <c r="J18" s="10">
        <v>987.2</v>
      </c>
      <c r="K18" s="10">
        <v>617.6</v>
      </c>
      <c r="L18" s="10">
        <v>617.6</v>
      </c>
    </row>
    <row r="19" spans="1:12" ht="126.75" thickBot="1">
      <c r="A19" s="168" t="s">
        <v>48</v>
      </c>
      <c r="B19" s="141" t="s">
        <v>248</v>
      </c>
      <c r="C19" s="6">
        <v>0</v>
      </c>
      <c r="D19" s="6">
        <v>24</v>
      </c>
      <c r="E19" s="9">
        <v>41120</v>
      </c>
      <c r="F19" s="141" t="s">
        <v>337</v>
      </c>
      <c r="G19" s="141" t="s">
        <v>248</v>
      </c>
      <c r="H19" s="141" t="s">
        <v>250</v>
      </c>
      <c r="I19" s="184"/>
      <c r="J19" s="10">
        <v>987.2</v>
      </c>
      <c r="K19" s="10">
        <v>617.6</v>
      </c>
      <c r="L19" s="10">
        <v>617.6</v>
      </c>
    </row>
    <row r="20" spans="1:12" ht="63.75" thickBot="1">
      <c r="A20" s="168" t="s">
        <v>40</v>
      </c>
      <c r="B20" s="141" t="s">
        <v>248</v>
      </c>
      <c r="C20" s="6">
        <v>0</v>
      </c>
      <c r="D20" s="6">
        <v>24</v>
      </c>
      <c r="E20" s="9">
        <v>41120</v>
      </c>
      <c r="F20" s="141" t="s">
        <v>337</v>
      </c>
      <c r="G20" s="141" t="s">
        <v>248</v>
      </c>
      <c r="H20" s="141" t="s">
        <v>250</v>
      </c>
      <c r="I20" s="141" t="s">
        <v>336</v>
      </c>
      <c r="J20" s="10">
        <v>987.2</v>
      </c>
      <c r="K20" s="10">
        <v>617.6</v>
      </c>
      <c r="L20" s="10">
        <v>617.6</v>
      </c>
    </row>
    <row r="21" spans="1:12" ht="32.25" thickBot="1">
      <c r="A21" s="168" t="s">
        <v>53</v>
      </c>
      <c r="B21" s="141" t="s">
        <v>248</v>
      </c>
      <c r="C21" s="6">
        <v>0</v>
      </c>
      <c r="D21" s="6">
        <v>24</v>
      </c>
      <c r="E21" s="9">
        <v>41120</v>
      </c>
      <c r="F21" s="141" t="s">
        <v>270</v>
      </c>
      <c r="G21" s="141"/>
      <c r="H21" s="141"/>
      <c r="I21" s="141"/>
      <c r="J21" s="10">
        <v>100</v>
      </c>
      <c r="K21" s="10">
        <v>100</v>
      </c>
      <c r="L21" s="10">
        <v>100</v>
      </c>
    </row>
    <row r="22" spans="1:12" ht="32.25" thickBot="1">
      <c r="A22" s="168" t="s">
        <v>54</v>
      </c>
      <c r="B22" s="141" t="s">
        <v>248</v>
      </c>
      <c r="C22" s="6">
        <v>0</v>
      </c>
      <c r="D22" s="6">
        <v>24</v>
      </c>
      <c r="E22" s="9">
        <v>41120</v>
      </c>
      <c r="F22" s="141" t="s">
        <v>338</v>
      </c>
      <c r="G22" s="184"/>
      <c r="H22" s="184"/>
      <c r="I22" s="184"/>
      <c r="J22" s="10">
        <v>100</v>
      </c>
      <c r="K22" s="10">
        <v>100</v>
      </c>
      <c r="L22" s="10">
        <v>100</v>
      </c>
    </row>
    <row r="23" spans="1:12" ht="32.25" thickBot="1">
      <c r="A23" s="168" t="s">
        <v>41</v>
      </c>
      <c r="B23" s="141" t="s">
        <v>248</v>
      </c>
      <c r="C23" s="6">
        <v>0</v>
      </c>
      <c r="D23" s="6">
        <v>24</v>
      </c>
      <c r="E23" s="9">
        <v>41120</v>
      </c>
      <c r="F23" s="141" t="s">
        <v>338</v>
      </c>
      <c r="G23" s="184" t="s">
        <v>248</v>
      </c>
      <c r="H23" s="184"/>
      <c r="I23" s="184"/>
      <c r="J23" s="10">
        <v>100</v>
      </c>
      <c r="K23" s="10">
        <v>100</v>
      </c>
      <c r="L23" s="10">
        <v>100</v>
      </c>
    </row>
    <row r="24" spans="1:12" ht="126.75" thickBot="1">
      <c r="A24" s="168" t="s">
        <v>48</v>
      </c>
      <c r="B24" s="141" t="s">
        <v>248</v>
      </c>
      <c r="C24" s="6">
        <v>0</v>
      </c>
      <c r="D24" s="6">
        <v>24</v>
      </c>
      <c r="E24" s="9">
        <v>41120</v>
      </c>
      <c r="F24" s="141" t="s">
        <v>338</v>
      </c>
      <c r="G24" s="184" t="s">
        <v>248</v>
      </c>
      <c r="H24" s="184" t="s">
        <v>250</v>
      </c>
      <c r="I24" s="184"/>
      <c r="J24" s="10">
        <v>100</v>
      </c>
      <c r="K24" s="10">
        <v>100</v>
      </c>
      <c r="L24" s="10">
        <v>100</v>
      </c>
    </row>
    <row r="25" spans="1:12" ht="63.75" thickBot="1">
      <c r="A25" s="168" t="s">
        <v>40</v>
      </c>
      <c r="B25" s="141" t="s">
        <v>248</v>
      </c>
      <c r="C25" s="6">
        <v>0</v>
      </c>
      <c r="D25" s="6">
        <v>24</v>
      </c>
      <c r="E25" s="9">
        <v>41120</v>
      </c>
      <c r="F25" s="141" t="s">
        <v>338</v>
      </c>
      <c r="G25" s="184" t="s">
        <v>248</v>
      </c>
      <c r="H25" s="184" t="s">
        <v>250</v>
      </c>
      <c r="I25" s="184" t="s">
        <v>336</v>
      </c>
      <c r="J25" s="10">
        <v>100</v>
      </c>
      <c r="K25" s="10">
        <v>100</v>
      </c>
      <c r="L25" s="10">
        <v>100</v>
      </c>
    </row>
    <row r="26" spans="1:12" ht="252.75" thickBot="1">
      <c r="A26" s="135" t="s">
        <v>55</v>
      </c>
      <c r="B26" s="141" t="s">
        <v>248</v>
      </c>
      <c r="C26" s="6">
        <v>0</v>
      </c>
      <c r="D26" s="6">
        <v>24</v>
      </c>
      <c r="E26" s="141" t="s">
        <v>339</v>
      </c>
      <c r="F26" s="141"/>
      <c r="G26" s="141"/>
      <c r="H26" s="141"/>
      <c r="I26" s="141"/>
      <c r="J26" s="253">
        <v>2.7</v>
      </c>
      <c r="K26" s="254">
        <v>2.7</v>
      </c>
      <c r="L26" s="254">
        <v>2.7</v>
      </c>
    </row>
    <row r="27" spans="1:12" ht="63.75" thickBot="1">
      <c r="A27" s="168" t="s">
        <v>51</v>
      </c>
      <c r="B27" s="141" t="s">
        <v>248</v>
      </c>
      <c r="C27" s="6">
        <v>0</v>
      </c>
      <c r="D27" s="6">
        <v>24</v>
      </c>
      <c r="E27" s="141" t="s">
        <v>339</v>
      </c>
      <c r="F27" s="141" t="s">
        <v>284</v>
      </c>
      <c r="G27" s="141"/>
      <c r="H27" s="141"/>
      <c r="I27" s="141"/>
      <c r="J27" s="253">
        <v>2.7</v>
      </c>
      <c r="K27" s="254">
        <v>2.7</v>
      </c>
      <c r="L27" s="254">
        <v>2.7</v>
      </c>
    </row>
    <row r="28" spans="1:12" ht="63.75" thickBot="1">
      <c r="A28" s="168" t="s">
        <v>52</v>
      </c>
      <c r="B28" s="141" t="s">
        <v>248</v>
      </c>
      <c r="C28" s="6">
        <v>0</v>
      </c>
      <c r="D28" s="6">
        <v>24</v>
      </c>
      <c r="E28" s="141" t="s">
        <v>339</v>
      </c>
      <c r="F28" s="141" t="s">
        <v>337</v>
      </c>
      <c r="G28" s="184"/>
      <c r="H28" s="184"/>
      <c r="I28" s="184"/>
      <c r="J28" s="253">
        <v>2.7</v>
      </c>
      <c r="K28" s="254">
        <v>2.7</v>
      </c>
      <c r="L28" s="254">
        <v>2.7</v>
      </c>
    </row>
    <row r="29" spans="1:12" ht="32.25" thickBot="1">
      <c r="A29" s="168" t="s">
        <v>41</v>
      </c>
      <c r="B29" s="141" t="s">
        <v>248</v>
      </c>
      <c r="C29" s="6">
        <v>0</v>
      </c>
      <c r="D29" s="6">
        <v>24</v>
      </c>
      <c r="E29" s="141" t="s">
        <v>339</v>
      </c>
      <c r="F29" s="141" t="s">
        <v>337</v>
      </c>
      <c r="G29" s="184" t="s">
        <v>248</v>
      </c>
      <c r="H29" s="184"/>
      <c r="I29" s="184"/>
      <c r="J29" s="253">
        <v>2.7</v>
      </c>
      <c r="K29" s="254">
        <v>2.7</v>
      </c>
      <c r="L29" s="254">
        <v>2.7</v>
      </c>
    </row>
    <row r="30" spans="1:12" ht="126.75" thickBot="1">
      <c r="A30" s="168" t="s">
        <v>48</v>
      </c>
      <c r="B30" s="141" t="s">
        <v>248</v>
      </c>
      <c r="C30" s="6">
        <v>0</v>
      </c>
      <c r="D30" s="6">
        <v>24</v>
      </c>
      <c r="E30" s="141" t="s">
        <v>339</v>
      </c>
      <c r="F30" s="141" t="s">
        <v>337</v>
      </c>
      <c r="G30" s="184" t="s">
        <v>248</v>
      </c>
      <c r="H30" s="184" t="s">
        <v>250</v>
      </c>
      <c r="I30" s="184"/>
      <c r="J30" s="253">
        <v>2.7</v>
      </c>
      <c r="K30" s="254">
        <v>2.7</v>
      </c>
      <c r="L30" s="254">
        <v>2.7</v>
      </c>
    </row>
    <row r="31" spans="1:12" ht="63.75" thickBot="1">
      <c r="A31" s="168" t="s">
        <v>40</v>
      </c>
      <c r="B31" s="141" t="s">
        <v>248</v>
      </c>
      <c r="C31" s="6">
        <v>0</v>
      </c>
      <c r="D31" s="6">
        <v>24</v>
      </c>
      <c r="E31" s="141" t="s">
        <v>339</v>
      </c>
      <c r="F31" s="141" t="s">
        <v>337</v>
      </c>
      <c r="G31" s="184" t="s">
        <v>248</v>
      </c>
      <c r="H31" s="184" t="s">
        <v>250</v>
      </c>
      <c r="I31" s="184" t="s">
        <v>336</v>
      </c>
      <c r="J31" s="308">
        <v>2.7</v>
      </c>
      <c r="K31" s="270">
        <v>2.7</v>
      </c>
      <c r="L31" s="270">
        <v>2.7</v>
      </c>
    </row>
    <row r="32" spans="1:12" ht="180">
      <c r="A32" s="213" t="s">
        <v>516</v>
      </c>
      <c r="B32" s="141" t="s">
        <v>248</v>
      </c>
      <c r="C32" s="6">
        <v>0</v>
      </c>
      <c r="D32" s="6">
        <v>24</v>
      </c>
      <c r="E32" s="141" t="s">
        <v>517</v>
      </c>
      <c r="F32" s="141"/>
      <c r="G32" s="184"/>
      <c r="H32" s="184"/>
      <c r="I32" s="312"/>
      <c r="J32" s="310">
        <v>1.9</v>
      </c>
      <c r="K32" s="311">
        <v>1.9</v>
      </c>
      <c r="L32" s="311">
        <v>1.9</v>
      </c>
    </row>
    <row r="33" spans="1:12" ht="63.75" thickBot="1">
      <c r="A33" s="303" t="s">
        <v>51</v>
      </c>
      <c r="B33" s="141" t="s">
        <v>248</v>
      </c>
      <c r="C33" s="6">
        <v>0</v>
      </c>
      <c r="D33" s="6">
        <v>24</v>
      </c>
      <c r="E33" s="141" t="s">
        <v>517</v>
      </c>
      <c r="F33" s="141" t="s">
        <v>284</v>
      </c>
      <c r="G33" s="141"/>
      <c r="H33" s="141"/>
      <c r="I33" s="141"/>
      <c r="J33" s="310">
        <v>1.9</v>
      </c>
      <c r="K33" s="311">
        <v>1.9</v>
      </c>
      <c r="L33" s="311">
        <v>1.9</v>
      </c>
    </row>
    <row r="34" spans="1:12" ht="63.75" thickBot="1">
      <c r="A34" s="303" t="s">
        <v>52</v>
      </c>
      <c r="B34" s="141" t="s">
        <v>248</v>
      </c>
      <c r="C34" s="6">
        <v>0</v>
      </c>
      <c r="D34" s="6">
        <v>24</v>
      </c>
      <c r="E34" s="141" t="s">
        <v>517</v>
      </c>
      <c r="F34" s="141" t="s">
        <v>337</v>
      </c>
      <c r="G34" s="184"/>
      <c r="H34" s="184"/>
      <c r="I34" s="184"/>
      <c r="J34" s="310">
        <v>1.9</v>
      </c>
      <c r="K34" s="311">
        <v>1.9</v>
      </c>
      <c r="L34" s="311">
        <v>1.9</v>
      </c>
    </row>
    <row r="35" spans="1:12" ht="32.25" thickBot="1">
      <c r="A35" s="303" t="s">
        <v>41</v>
      </c>
      <c r="B35" s="141" t="s">
        <v>248</v>
      </c>
      <c r="C35" s="6">
        <v>0</v>
      </c>
      <c r="D35" s="6">
        <v>24</v>
      </c>
      <c r="E35" s="141" t="s">
        <v>517</v>
      </c>
      <c r="F35" s="141" t="s">
        <v>337</v>
      </c>
      <c r="G35" s="184" t="s">
        <v>248</v>
      </c>
      <c r="H35" s="184"/>
      <c r="I35" s="184"/>
      <c r="J35" s="310">
        <v>1.9</v>
      </c>
      <c r="K35" s="311">
        <v>1.9</v>
      </c>
      <c r="L35" s="311">
        <v>1.9</v>
      </c>
    </row>
    <row r="36" spans="1:12" ht="126.75" thickBot="1">
      <c r="A36" s="303" t="s">
        <v>48</v>
      </c>
      <c r="B36" s="141" t="s">
        <v>248</v>
      </c>
      <c r="C36" s="6">
        <v>0</v>
      </c>
      <c r="D36" s="6">
        <v>24</v>
      </c>
      <c r="E36" s="141" t="s">
        <v>517</v>
      </c>
      <c r="F36" s="141" t="s">
        <v>337</v>
      </c>
      <c r="G36" s="184" t="s">
        <v>248</v>
      </c>
      <c r="H36" s="184" t="s">
        <v>250</v>
      </c>
      <c r="I36" s="184"/>
      <c r="J36" s="310">
        <v>1.9</v>
      </c>
      <c r="K36" s="311">
        <v>1.9</v>
      </c>
      <c r="L36" s="311">
        <v>1.9</v>
      </c>
    </row>
    <row r="37" spans="1:12" ht="63.75" thickBot="1">
      <c r="A37" s="303" t="s">
        <v>40</v>
      </c>
      <c r="B37" s="141" t="s">
        <v>248</v>
      </c>
      <c r="C37" s="6">
        <v>0</v>
      </c>
      <c r="D37" s="6">
        <v>24</v>
      </c>
      <c r="E37" s="141" t="s">
        <v>517</v>
      </c>
      <c r="F37" s="141" t="s">
        <v>337</v>
      </c>
      <c r="G37" s="184" t="s">
        <v>248</v>
      </c>
      <c r="H37" s="184" t="s">
        <v>250</v>
      </c>
      <c r="I37" s="184" t="s">
        <v>336</v>
      </c>
      <c r="J37" s="310">
        <v>1.9</v>
      </c>
      <c r="K37" s="311">
        <v>1.9</v>
      </c>
      <c r="L37" s="311">
        <v>1.9</v>
      </c>
    </row>
    <row r="38" spans="1:12" ht="189.75" thickBot="1">
      <c r="A38" s="135" t="s">
        <v>44</v>
      </c>
      <c r="B38" s="141" t="s">
        <v>248</v>
      </c>
      <c r="C38" s="6">
        <v>0</v>
      </c>
      <c r="D38" s="6">
        <v>25</v>
      </c>
      <c r="E38" s="141"/>
      <c r="F38" s="141"/>
      <c r="G38" s="141"/>
      <c r="H38" s="141"/>
      <c r="I38" s="141"/>
      <c r="J38" s="309">
        <f>J39+J46+J51+J57+J75+J63+J69</f>
        <v>14248.599999999999</v>
      </c>
      <c r="K38" s="309">
        <f t="shared" ref="K38:L38" si="1">K39+K46+K51+K57+K75+K63+K69</f>
        <v>13198.5</v>
      </c>
      <c r="L38" s="309">
        <f t="shared" si="1"/>
        <v>11398.5</v>
      </c>
    </row>
    <row r="39" spans="1:12" ht="63">
      <c r="A39" s="136" t="s">
        <v>56</v>
      </c>
      <c r="B39" s="141" t="s">
        <v>248</v>
      </c>
      <c r="C39" s="6">
        <v>0</v>
      </c>
      <c r="D39" s="6">
        <v>25</v>
      </c>
      <c r="E39" s="141" t="s">
        <v>340</v>
      </c>
      <c r="F39" s="141"/>
      <c r="G39" s="184"/>
      <c r="H39" s="184"/>
      <c r="I39" s="184"/>
      <c r="J39" s="10">
        <v>12550</v>
      </c>
      <c r="K39" s="10">
        <v>11500</v>
      </c>
      <c r="L39" s="10">
        <v>9700</v>
      </c>
    </row>
    <row r="40" spans="1:12" ht="142.5" thickBot="1">
      <c r="A40" s="168" t="s">
        <v>46</v>
      </c>
      <c r="B40" s="141" t="s">
        <v>248</v>
      </c>
      <c r="C40" s="6">
        <v>0</v>
      </c>
      <c r="D40" s="6">
        <v>25</v>
      </c>
      <c r="E40" s="141" t="s">
        <v>340</v>
      </c>
      <c r="F40" s="141" t="s">
        <v>334</v>
      </c>
      <c r="G40" s="141"/>
      <c r="H40" s="184"/>
      <c r="I40" s="184"/>
      <c r="J40" s="10">
        <v>12550</v>
      </c>
      <c r="K40" s="10">
        <v>11500</v>
      </c>
      <c r="L40" s="10">
        <v>9700</v>
      </c>
    </row>
    <row r="41" spans="1:12" ht="48" thickBot="1">
      <c r="A41" s="168" t="s">
        <v>47</v>
      </c>
      <c r="B41" s="141" t="s">
        <v>248</v>
      </c>
      <c r="C41" s="6">
        <v>0</v>
      </c>
      <c r="D41" s="6">
        <v>25</v>
      </c>
      <c r="E41" s="141" t="s">
        <v>340</v>
      </c>
      <c r="F41" s="141" t="s">
        <v>335</v>
      </c>
      <c r="G41" s="141"/>
      <c r="H41" s="141"/>
      <c r="I41" s="184"/>
      <c r="J41" s="10">
        <v>12550</v>
      </c>
      <c r="K41" s="10">
        <v>11500</v>
      </c>
      <c r="L41" s="10">
        <v>9700</v>
      </c>
    </row>
    <row r="42" spans="1:12" ht="32.25" thickBot="1">
      <c r="A42" s="168" t="s">
        <v>41</v>
      </c>
      <c r="B42" s="141" t="s">
        <v>248</v>
      </c>
      <c r="C42" s="6">
        <v>0</v>
      </c>
      <c r="D42" s="6">
        <v>25</v>
      </c>
      <c r="E42" s="141" t="s">
        <v>340</v>
      </c>
      <c r="F42" s="141" t="s">
        <v>335</v>
      </c>
      <c r="G42" s="141" t="s">
        <v>248</v>
      </c>
      <c r="H42" s="141"/>
      <c r="I42" s="141"/>
      <c r="J42" s="10">
        <v>12550</v>
      </c>
      <c r="K42" s="10">
        <v>11500</v>
      </c>
      <c r="L42" s="10">
        <v>9700</v>
      </c>
    </row>
    <row r="43" spans="1:12" ht="126.75" thickBot="1">
      <c r="A43" s="168" t="s">
        <v>48</v>
      </c>
      <c r="B43" s="141" t="s">
        <v>248</v>
      </c>
      <c r="C43" s="6">
        <v>0</v>
      </c>
      <c r="D43" s="6">
        <v>25</v>
      </c>
      <c r="E43" s="141" t="s">
        <v>340</v>
      </c>
      <c r="F43" s="141" t="s">
        <v>335</v>
      </c>
      <c r="G43" s="184" t="s">
        <v>248</v>
      </c>
      <c r="H43" s="184" t="s">
        <v>250</v>
      </c>
      <c r="I43" s="184"/>
      <c r="J43" s="10">
        <v>12550</v>
      </c>
      <c r="K43" s="10">
        <v>11500</v>
      </c>
      <c r="L43" s="10">
        <v>9700</v>
      </c>
    </row>
    <row r="44" spans="1:12" ht="63.75" thickBot="1">
      <c r="A44" s="168" t="s">
        <v>40</v>
      </c>
      <c r="B44" s="141" t="s">
        <v>248</v>
      </c>
      <c r="C44" s="6">
        <v>0</v>
      </c>
      <c r="D44" s="6">
        <v>25</v>
      </c>
      <c r="E44" s="141" t="s">
        <v>340</v>
      </c>
      <c r="F44" s="141" t="s">
        <v>335</v>
      </c>
      <c r="G44" s="141" t="s">
        <v>248</v>
      </c>
      <c r="H44" s="141" t="s">
        <v>250</v>
      </c>
      <c r="I44" s="141" t="s">
        <v>336</v>
      </c>
      <c r="J44" s="10">
        <v>12550</v>
      </c>
      <c r="K44" s="10">
        <v>11500</v>
      </c>
      <c r="L44" s="10">
        <v>9700</v>
      </c>
    </row>
    <row r="45" spans="1:12" ht="45">
      <c r="A45" s="170" t="s">
        <v>45</v>
      </c>
      <c r="B45" s="141" t="s">
        <v>248</v>
      </c>
      <c r="C45" s="6">
        <v>0</v>
      </c>
      <c r="D45" s="6">
        <v>25</v>
      </c>
      <c r="E45" s="141" t="s">
        <v>341</v>
      </c>
      <c r="F45" s="141"/>
      <c r="G45" s="184"/>
      <c r="H45" s="184"/>
      <c r="I45" s="184"/>
      <c r="J45" s="10">
        <v>1278.5999999999999</v>
      </c>
      <c r="K45" s="10">
        <v>1278.5999999999999</v>
      </c>
      <c r="L45" s="10">
        <v>1278.5999999999999</v>
      </c>
    </row>
    <row r="46" spans="1:12" ht="142.5" thickBot="1">
      <c r="A46" s="168" t="s">
        <v>46</v>
      </c>
      <c r="B46" s="141" t="s">
        <v>248</v>
      </c>
      <c r="C46" s="6">
        <v>0</v>
      </c>
      <c r="D46" s="6">
        <v>25</v>
      </c>
      <c r="E46" s="141" t="s">
        <v>341</v>
      </c>
      <c r="F46" s="141" t="s">
        <v>334</v>
      </c>
      <c r="G46" s="141"/>
      <c r="H46" s="184"/>
      <c r="I46" s="184"/>
      <c r="J46" s="10">
        <v>1278.5999999999999</v>
      </c>
      <c r="K46" s="10">
        <v>1278.5999999999999</v>
      </c>
      <c r="L46" s="10">
        <v>1278.5999999999999</v>
      </c>
    </row>
    <row r="47" spans="1:12" ht="48" thickBot="1">
      <c r="A47" s="168" t="s">
        <v>47</v>
      </c>
      <c r="B47" s="141" t="s">
        <v>248</v>
      </c>
      <c r="C47" s="6">
        <v>0</v>
      </c>
      <c r="D47" s="6">
        <v>25</v>
      </c>
      <c r="E47" s="141" t="s">
        <v>341</v>
      </c>
      <c r="F47" s="141" t="s">
        <v>335</v>
      </c>
      <c r="G47" s="141"/>
      <c r="H47" s="141"/>
      <c r="I47" s="184"/>
      <c r="J47" s="10">
        <v>1278.5999999999999</v>
      </c>
      <c r="K47" s="10">
        <v>1278.5999999999999</v>
      </c>
      <c r="L47" s="10">
        <v>1278.5999999999999</v>
      </c>
    </row>
    <row r="48" spans="1:12" ht="16.5" thickBot="1">
      <c r="A48" s="172" t="s">
        <v>41</v>
      </c>
      <c r="B48" s="141" t="s">
        <v>248</v>
      </c>
      <c r="C48" s="6">
        <v>0</v>
      </c>
      <c r="D48" s="6">
        <v>25</v>
      </c>
      <c r="E48" s="141" t="s">
        <v>341</v>
      </c>
      <c r="F48" s="141" t="s">
        <v>335</v>
      </c>
      <c r="G48" s="141" t="s">
        <v>248</v>
      </c>
      <c r="H48" s="141"/>
      <c r="I48" s="141"/>
      <c r="J48" s="10">
        <v>1278.5999999999999</v>
      </c>
      <c r="K48" s="10">
        <v>1278.5999999999999</v>
      </c>
      <c r="L48" s="10">
        <v>1278.5999999999999</v>
      </c>
    </row>
    <row r="49" spans="1:12" ht="60.75" thickBot="1">
      <c r="A49" s="171" t="s">
        <v>42</v>
      </c>
      <c r="B49" s="141" t="s">
        <v>248</v>
      </c>
      <c r="C49" s="6">
        <v>0</v>
      </c>
      <c r="D49" s="6">
        <v>25</v>
      </c>
      <c r="E49" s="141" t="s">
        <v>341</v>
      </c>
      <c r="F49" s="141" t="s">
        <v>335</v>
      </c>
      <c r="G49" s="141" t="s">
        <v>248</v>
      </c>
      <c r="H49" s="184" t="s">
        <v>249</v>
      </c>
      <c r="I49" s="184"/>
      <c r="J49" s="10">
        <v>1278.5999999999999</v>
      </c>
      <c r="K49" s="10">
        <v>1278.5999999999999</v>
      </c>
      <c r="L49" s="10">
        <v>1278.5999999999999</v>
      </c>
    </row>
    <row r="50" spans="1:12" ht="63.75" thickBot="1">
      <c r="A50" s="168" t="s">
        <v>40</v>
      </c>
      <c r="B50" s="141" t="s">
        <v>248</v>
      </c>
      <c r="C50" s="6">
        <v>0</v>
      </c>
      <c r="D50" s="6">
        <v>25</v>
      </c>
      <c r="E50" s="141" t="s">
        <v>341</v>
      </c>
      <c r="F50" s="141" t="s">
        <v>335</v>
      </c>
      <c r="G50" s="141" t="s">
        <v>248</v>
      </c>
      <c r="H50" s="141" t="s">
        <v>249</v>
      </c>
      <c r="I50" s="184" t="s">
        <v>336</v>
      </c>
      <c r="J50" s="10">
        <v>1278.5999999999999</v>
      </c>
      <c r="K50" s="10">
        <v>1278.5999999999999</v>
      </c>
      <c r="L50" s="10">
        <v>1278.5999999999999</v>
      </c>
    </row>
    <row r="51" spans="1:12" ht="126.75" thickBot="1">
      <c r="A51" s="167" t="s">
        <v>57</v>
      </c>
      <c r="B51" s="141" t="s">
        <v>248</v>
      </c>
      <c r="C51" s="6">
        <v>0</v>
      </c>
      <c r="D51" s="6">
        <v>25</v>
      </c>
      <c r="E51" s="141" t="s">
        <v>342</v>
      </c>
      <c r="F51" s="141"/>
      <c r="G51" s="141"/>
      <c r="H51" s="141"/>
      <c r="I51" s="141"/>
      <c r="J51" s="255">
        <v>82.8</v>
      </c>
      <c r="K51" s="255">
        <v>82.9</v>
      </c>
      <c r="L51" s="255">
        <v>82.9</v>
      </c>
    </row>
    <row r="52" spans="1:12" ht="142.5" thickBot="1">
      <c r="A52" s="168" t="s">
        <v>46</v>
      </c>
      <c r="B52" s="141" t="s">
        <v>248</v>
      </c>
      <c r="C52" s="6">
        <v>0</v>
      </c>
      <c r="D52" s="6">
        <v>25</v>
      </c>
      <c r="E52" s="141" t="s">
        <v>342</v>
      </c>
      <c r="F52" s="141" t="s">
        <v>334</v>
      </c>
      <c r="G52" s="184"/>
      <c r="H52" s="184"/>
      <c r="I52" s="184"/>
      <c r="J52" s="255">
        <v>82.8</v>
      </c>
      <c r="K52" s="255">
        <v>82.9</v>
      </c>
      <c r="L52" s="255">
        <v>82.9</v>
      </c>
    </row>
    <row r="53" spans="1:12" ht="48" thickBot="1">
      <c r="A53" s="168" t="s">
        <v>47</v>
      </c>
      <c r="B53" s="141" t="s">
        <v>248</v>
      </c>
      <c r="C53" s="6">
        <v>0</v>
      </c>
      <c r="D53" s="6">
        <v>25</v>
      </c>
      <c r="E53" s="141" t="s">
        <v>342</v>
      </c>
      <c r="F53" s="141" t="s">
        <v>335</v>
      </c>
      <c r="G53" s="184"/>
      <c r="H53" s="184"/>
      <c r="I53" s="184"/>
      <c r="J53" s="255">
        <v>82.8</v>
      </c>
      <c r="K53" s="255">
        <v>82.9</v>
      </c>
      <c r="L53" s="255">
        <v>82.9</v>
      </c>
    </row>
    <row r="54" spans="1:12" ht="16.5" thickBot="1">
      <c r="A54" s="172" t="s">
        <v>41</v>
      </c>
      <c r="B54" s="141" t="s">
        <v>248</v>
      </c>
      <c r="C54" s="6">
        <v>0</v>
      </c>
      <c r="D54" s="6">
        <v>25</v>
      </c>
      <c r="E54" s="141" t="s">
        <v>342</v>
      </c>
      <c r="F54" s="141" t="s">
        <v>335</v>
      </c>
      <c r="G54" s="141" t="s">
        <v>248</v>
      </c>
      <c r="H54" s="184"/>
      <c r="I54" s="184"/>
      <c r="J54" s="255">
        <v>82.8</v>
      </c>
      <c r="K54" s="255">
        <v>82.9</v>
      </c>
      <c r="L54" s="255">
        <v>82.9</v>
      </c>
    </row>
    <row r="55" spans="1:12" ht="126.75" thickBot="1">
      <c r="A55" s="168" t="s">
        <v>48</v>
      </c>
      <c r="B55" s="141" t="s">
        <v>248</v>
      </c>
      <c r="C55" s="6">
        <v>0</v>
      </c>
      <c r="D55" s="6">
        <v>25</v>
      </c>
      <c r="E55" s="141" t="s">
        <v>342</v>
      </c>
      <c r="F55" s="141" t="s">
        <v>335</v>
      </c>
      <c r="G55" s="141" t="s">
        <v>248</v>
      </c>
      <c r="H55" s="141" t="s">
        <v>250</v>
      </c>
      <c r="I55" s="184"/>
      <c r="J55" s="255">
        <v>82.8</v>
      </c>
      <c r="K55" s="255">
        <v>82.9</v>
      </c>
      <c r="L55" s="255">
        <v>82.9</v>
      </c>
    </row>
    <row r="56" spans="1:12" ht="63.75" thickBot="1">
      <c r="A56" s="168" t="s">
        <v>40</v>
      </c>
      <c r="B56" s="141" t="s">
        <v>248</v>
      </c>
      <c r="C56" s="6">
        <v>0</v>
      </c>
      <c r="D56" s="6">
        <v>25</v>
      </c>
      <c r="E56" s="141" t="s">
        <v>342</v>
      </c>
      <c r="F56" s="141" t="s">
        <v>335</v>
      </c>
      <c r="G56" s="141" t="s">
        <v>248</v>
      </c>
      <c r="H56" s="141" t="s">
        <v>250</v>
      </c>
      <c r="I56" s="141" t="s">
        <v>336</v>
      </c>
      <c r="J56" s="255">
        <v>82.8</v>
      </c>
      <c r="K56" s="255">
        <v>82.9</v>
      </c>
      <c r="L56" s="255">
        <v>82.9</v>
      </c>
    </row>
    <row r="57" spans="1:12" ht="126.75" thickBot="1">
      <c r="A57" s="128" t="s">
        <v>288</v>
      </c>
      <c r="B57" s="141" t="s">
        <v>248</v>
      </c>
      <c r="C57" s="6">
        <v>0</v>
      </c>
      <c r="D57" s="6">
        <v>25</v>
      </c>
      <c r="E57" s="141" t="s">
        <v>343</v>
      </c>
      <c r="F57" s="141"/>
      <c r="G57" s="184"/>
      <c r="H57" s="184"/>
      <c r="I57" s="184"/>
      <c r="J57" s="257">
        <v>108.8</v>
      </c>
      <c r="K57" s="258">
        <v>108.8</v>
      </c>
      <c r="L57" s="258">
        <v>108.8</v>
      </c>
    </row>
    <row r="58" spans="1:12" ht="142.5" thickBot="1">
      <c r="A58" s="168" t="s">
        <v>46</v>
      </c>
      <c r="B58" s="141" t="s">
        <v>248</v>
      </c>
      <c r="C58" s="6">
        <v>0</v>
      </c>
      <c r="D58" s="6">
        <v>25</v>
      </c>
      <c r="E58" s="141" t="s">
        <v>343</v>
      </c>
      <c r="F58" s="141" t="s">
        <v>334</v>
      </c>
      <c r="G58" s="184"/>
      <c r="H58" s="184"/>
      <c r="I58" s="184"/>
      <c r="J58" s="257">
        <v>108.8</v>
      </c>
      <c r="K58" s="258">
        <v>108.8</v>
      </c>
      <c r="L58" s="258">
        <v>108.8</v>
      </c>
    </row>
    <row r="59" spans="1:12" ht="48" thickBot="1">
      <c r="A59" s="168" t="s">
        <v>47</v>
      </c>
      <c r="B59" s="141" t="s">
        <v>248</v>
      </c>
      <c r="C59" s="6">
        <v>0</v>
      </c>
      <c r="D59" s="6">
        <v>25</v>
      </c>
      <c r="E59" s="141" t="s">
        <v>343</v>
      </c>
      <c r="F59" s="141" t="s">
        <v>335</v>
      </c>
      <c r="G59" s="184"/>
      <c r="H59" s="184"/>
      <c r="I59" s="184"/>
      <c r="J59" s="257">
        <v>108.8</v>
      </c>
      <c r="K59" s="258">
        <v>108.8</v>
      </c>
      <c r="L59" s="258">
        <v>108.8</v>
      </c>
    </row>
    <row r="60" spans="1:12" ht="32.25" thickBot="1">
      <c r="A60" s="168" t="s">
        <v>41</v>
      </c>
      <c r="B60" s="141" t="s">
        <v>248</v>
      </c>
      <c r="C60" s="6">
        <v>0</v>
      </c>
      <c r="D60" s="6">
        <v>25</v>
      </c>
      <c r="E60" s="141" t="s">
        <v>343</v>
      </c>
      <c r="F60" s="141" t="s">
        <v>335</v>
      </c>
      <c r="G60" s="141" t="s">
        <v>248</v>
      </c>
      <c r="H60" s="184"/>
      <c r="I60" s="184"/>
      <c r="J60" s="257">
        <v>108.8</v>
      </c>
      <c r="K60" s="258">
        <v>108.8</v>
      </c>
      <c r="L60" s="258">
        <v>108.8</v>
      </c>
    </row>
    <row r="61" spans="1:12" ht="126.75" thickBot="1">
      <c r="A61" s="168" t="s">
        <v>48</v>
      </c>
      <c r="B61" s="141" t="s">
        <v>248</v>
      </c>
      <c r="C61" s="6">
        <v>0</v>
      </c>
      <c r="D61" s="6">
        <v>25</v>
      </c>
      <c r="E61" s="141" t="s">
        <v>343</v>
      </c>
      <c r="F61" s="141" t="s">
        <v>335</v>
      </c>
      <c r="G61" s="141" t="s">
        <v>248</v>
      </c>
      <c r="H61" s="141" t="s">
        <v>250</v>
      </c>
      <c r="I61" s="184"/>
      <c r="J61" s="257">
        <v>108.8</v>
      </c>
      <c r="K61" s="258">
        <v>108.8</v>
      </c>
      <c r="L61" s="258">
        <v>108.8</v>
      </c>
    </row>
    <row r="62" spans="1:12" ht="63.75" thickBot="1">
      <c r="A62" s="168" t="s">
        <v>40</v>
      </c>
      <c r="B62" s="141" t="s">
        <v>248</v>
      </c>
      <c r="C62" s="6">
        <v>0</v>
      </c>
      <c r="D62" s="6">
        <v>25</v>
      </c>
      <c r="E62" s="141" t="s">
        <v>343</v>
      </c>
      <c r="F62" s="141" t="s">
        <v>335</v>
      </c>
      <c r="G62" s="141" t="s">
        <v>248</v>
      </c>
      <c r="H62" s="141" t="s">
        <v>250</v>
      </c>
      <c r="I62" s="141" t="s">
        <v>336</v>
      </c>
      <c r="J62" s="257">
        <v>108.8</v>
      </c>
      <c r="K62" s="258">
        <v>108.8</v>
      </c>
      <c r="L62" s="258">
        <v>108.8</v>
      </c>
    </row>
    <row r="63" spans="1:12" ht="158.25" thickBot="1">
      <c r="A63" s="167" t="s">
        <v>59</v>
      </c>
      <c r="B63" s="141" t="s">
        <v>248</v>
      </c>
      <c r="C63" s="6">
        <v>0</v>
      </c>
      <c r="D63" s="6">
        <v>25</v>
      </c>
      <c r="E63" s="141" t="s">
        <v>344</v>
      </c>
      <c r="F63" s="141"/>
      <c r="G63" s="141"/>
      <c r="H63" s="141"/>
      <c r="I63" s="141"/>
      <c r="J63" s="258">
        <v>107.4</v>
      </c>
      <c r="K63" s="258">
        <v>107</v>
      </c>
      <c r="L63" s="10">
        <v>107</v>
      </c>
    </row>
    <row r="64" spans="1:12" ht="142.5" thickBot="1">
      <c r="A64" s="168" t="s">
        <v>46</v>
      </c>
      <c r="B64" s="141" t="s">
        <v>248</v>
      </c>
      <c r="C64" s="6">
        <v>0</v>
      </c>
      <c r="D64" s="6">
        <v>25</v>
      </c>
      <c r="E64" s="141" t="s">
        <v>344</v>
      </c>
      <c r="F64" s="141" t="s">
        <v>334</v>
      </c>
      <c r="G64" s="184"/>
      <c r="H64" s="184"/>
      <c r="I64" s="184"/>
      <c r="J64" s="258">
        <v>107.4</v>
      </c>
      <c r="K64" s="258">
        <v>107</v>
      </c>
      <c r="L64" s="10">
        <v>107</v>
      </c>
    </row>
    <row r="65" spans="1:12" ht="48" thickBot="1">
      <c r="A65" s="168" t="s">
        <v>47</v>
      </c>
      <c r="B65" s="141" t="s">
        <v>248</v>
      </c>
      <c r="C65" s="6">
        <v>0</v>
      </c>
      <c r="D65" s="6">
        <v>25</v>
      </c>
      <c r="E65" s="141" t="s">
        <v>344</v>
      </c>
      <c r="F65" s="141" t="s">
        <v>335</v>
      </c>
      <c r="G65" s="184"/>
      <c r="H65" s="184"/>
      <c r="I65" s="184"/>
      <c r="J65" s="258">
        <v>107.4</v>
      </c>
      <c r="K65" s="258">
        <v>107</v>
      </c>
      <c r="L65" s="10">
        <v>107</v>
      </c>
    </row>
    <row r="66" spans="1:12" ht="32.25" thickBot="1">
      <c r="A66" s="168" t="s">
        <v>41</v>
      </c>
      <c r="B66" s="141" t="s">
        <v>248</v>
      </c>
      <c r="C66" s="6">
        <v>0</v>
      </c>
      <c r="D66" s="6">
        <v>25</v>
      </c>
      <c r="E66" s="141" t="s">
        <v>344</v>
      </c>
      <c r="F66" s="141" t="s">
        <v>335</v>
      </c>
      <c r="G66" s="141" t="s">
        <v>248</v>
      </c>
      <c r="H66" s="184"/>
      <c r="I66" s="184"/>
      <c r="J66" s="258">
        <v>107.4</v>
      </c>
      <c r="K66" s="258">
        <v>107</v>
      </c>
      <c r="L66" s="10">
        <v>107</v>
      </c>
    </row>
    <row r="67" spans="1:12" ht="126.75" thickBot="1">
      <c r="A67" s="168" t="s">
        <v>48</v>
      </c>
      <c r="B67" s="141" t="s">
        <v>248</v>
      </c>
      <c r="C67" s="6">
        <v>0</v>
      </c>
      <c r="D67" s="6">
        <v>25</v>
      </c>
      <c r="E67" s="141" t="s">
        <v>344</v>
      </c>
      <c r="F67" s="141" t="s">
        <v>335</v>
      </c>
      <c r="G67" s="141" t="s">
        <v>248</v>
      </c>
      <c r="H67" s="141" t="s">
        <v>250</v>
      </c>
      <c r="I67" s="184"/>
      <c r="J67" s="258">
        <v>107.4</v>
      </c>
      <c r="K67" s="258">
        <v>107</v>
      </c>
      <c r="L67" s="10">
        <v>107</v>
      </c>
    </row>
    <row r="68" spans="1:12" ht="63.75" thickBot="1">
      <c r="A68" s="168" t="s">
        <v>40</v>
      </c>
      <c r="B68" s="141" t="s">
        <v>248</v>
      </c>
      <c r="C68" s="6">
        <v>0</v>
      </c>
      <c r="D68" s="6">
        <v>25</v>
      </c>
      <c r="E68" s="141" t="s">
        <v>344</v>
      </c>
      <c r="F68" s="141" t="s">
        <v>335</v>
      </c>
      <c r="G68" s="141" t="s">
        <v>248</v>
      </c>
      <c r="H68" s="141" t="s">
        <v>250</v>
      </c>
      <c r="I68" s="141" t="s">
        <v>336</v>
      </c>
      <c r="J68" s="258">
        <v>107.4</v>
      </c>
      <c r="K68" s="258">
        <v>107</v>
      </c>
      <c r="L68" s="10">
        <v>107</v>
      </c>
    </row>
    <row r="69" spans="1:12" ht="189.75" thickBot="1">
      <c r="A69" s="135" t="s">
        <v>289</v>
      </c>
      <c r="B69" s="141" t="s">
        <v>248</v>
      </c>
      <c r="C69" s="6">
        <v>0</v>
      </c>
      <c r="D69" s="6">
        <v>25</v>
      </c>
      <c r="E69" s="141" t="s">
        <v>345</v>
      </c>
      <c r="F69" s="141"/>
      <c r="G69" s="141"/>
      <c r="H69" s="141"/>
      <c r="I69" s="141"/>
      <c r="J69" s="259">
        <v>101</v>
      </c>
      <c r="K69" s="260">
        <v>101.2</v>
      </c>
      <c r="L69" s="256">
        <v>101.2</v>
      </c>
    </row>
    <row r="70" spans="1:12" ht="142.5" thickBot="1">
      <c r="A70" s="168" t="s">
        <v>46</v>
      </c>
      <c r="B70" s="141" t="s">
        <v>248</v>
      </c>
      <c r="C70" s="6">
        <v>0</v>
      </c>
      <c r="D70" s="6">
        <v>25</v>
      </c>
      <c r="E70" s="141" t="s">
        <v>345</v>
      </c>
      <c r="F70" s="141" t="s">
        <v>334</v>
      </c>
      <c r="G70" s="184"/>
      <c r="H70" s="184"/>
      <c r="I70" s="184"/>
      <c r="J70" s="259">
        <v>101</v>
      </c>
      <c r="K70" s="260">
        <v>101.2</v>
      </c>
      <c r="L70" s="256">
        <v>101.2</v>
      </c>
    </row>
    <row r="71" spans="1:12" ht="48" thickBot="1">
      <c r="A71" s="168" t="s">
        <v>47</v>
      </c>
      <c r="B71" s="141" t="s">
        <v>248</v>
      </c>
      <c r="C71" s="6">
        <v>0</v>
      </c>
      <c r="D71" s="6">
        <v>25</v>
      </c>
      <c r="E71" s="141" t="s">
        <v>345</v>
      </c>
      <c r="F71" s="141" t="s">
        <v>335</v>
      </c>
      <c r="G71" s="184"/>
      <c r="H71" s="184"/>
      <c r="I71" s="184"/>
      <c r="J71" s="259">
        <v>101</v>
      </c>
      <c r="K71" s="260">
        <v>101.2</v>
      </c>
      <c r="L71" s="256">
        <v>101.2</v>
      </c>
    </row>
    <row r="72" spans="1:12" ht="32.25" thickBot="1">
      <c r="A72" s="168" t="s">
        <v>41</v>
      </c>
      <c r="B72" s="141" t="s">
        <v>248</v>
      </c>
      <c r="C72" s="6">
        <v>0</v>
      </c>
      <c r="D72" s="6">
        <v>25</v>
      </c>
      <c r="E72" s="141" t="s">
        <v>345</v>
      </c>
      <c r="F72" s="141" t="s">
        <v>335</v>
      </c>
      <c r="G72" s="141" t="s">
        <v>248</v>
      </c>
      <c r="H72" s="184"/>
      <c r="I72" s="184"/>
      <c r="J72" s="259">
        <v>101</v>
      </c>
      <c r="K72" s="260">
        <v>101.2</v>
      </c>
      <c r="L72" s="256">
        <v>101.2</v>
      </c>
    </row>
    <row r="73" spans="1:12" ht="126.75" thickBot="1">
      <c r="A73" s="168" t="s">
        <v>48</v>
      </c>
      <c r="B73" s="141" t="s">
        <v>248</v>
      </c>
      <c r="C73" s="6">
        <v>0</v>
      </c>
      <c r="D73" s="6">
        <v>25</v>
      </c>
      <c r="E73" s="141" t="s">
        <v>345</v>
      </c>
      <c r="F73" s="141" t="s">
        <v>335</v>
      </c>
      <c r="G73" s="141" t="s">
        <v>248</v>
      </c>
      <c r="H73" s="141" t="s">
        <v>250</v>
      </c>
      <c r="I73" s="184"/>
      <c r="J73" s="259">
        <v>101</v>
      </c>
      <c r="K73" s="260">
        <v>101.2</v>
      </c>
      <c r="L73" s="256">
        <v>101.2</v>
      </c>
    </row>
    <row r="74" spans="1:12" ht="63.75" thickBot="1">
      <c r="A74" s="168" t="s">
        <v>40</v>
      </c>
      <c r="B74" s="141" t="s">
        <v>248</v>
      </c>
      <c r="C74" s="6">
        <v>0</v>
      </c>
      <c r="D74" s="6">
        <v>25</v>
      </c>
      <c r="E74" s="141" t="s">
        <v>345</v>
      </c>
      <c r="F74" s="141" t="s">
        <v>335</v>
      </c>
      <c r="G74" s="141" t="s">
        <v>248</v>
      </c>
      <c r="H74" s="141" t="s">
        <v>250</v>
      </c>
      <c r="I74" s="141" t="s">
        <v>336</v>
      </c>
      <c r="J74" s="259">
        <v>101</v>
      </c>
      <c r="K74" s="260">
        <v>101.2</v>
      </c>
      <c r="L74" s="256">
        <v>101.2</v>
      </c>
    </row>
    <row r="75" spans="1:12" ht="180.75" thickBot="1">
      <c r="A75" s="213" t="s">
        <v>516</v>
      </c>
      <c r="B75" s="141" t="s">
        <v>248</v>
      </c>
      <c r="C75" s="6">
        <v>0</v>
      </c>
      <c r="D75" s="6">
        <v>25</v>
      </c>
      <c r="E75" s="141" t="s">
        <v>517</v>
      </c>
      <c r="F75" s="141"/>
      <c r="G75" s="141"/>
      <c r="H75" s="141"/>
      <c r="I75" s="141"/>
      <c r="J75" s="257">
        <v>20</v>
      </c>
      <c r="K75" s="258">
        <v>20</v>
      </c>
      <c r="L75" s="258">
        <v>20</v>
      </c>
    </row>
    <row r="76" spans="1:12" ht="142.5" thickBot="1">
      <c r="A76" s="303" t="s">
        <v>46</v>
      </c>
      <c r="B76" s="141" t="s">
        <v>248</v>
      </c>
      <c r="C76" s="6">
        <v>0</v>
      </c>
      <c r="D76" s="6">
        <v>25</v>
      </c>
      <c r="E76" s="141" t="s">
        <v>517</v>
      </c>
      <c r="F76" s="141" t="s">
        <v>334</v>
      </c>
      <c r="G76" s="184"/>
      <c r="H76" s="184"/>
      <c r="I76" s="184"/>
      <c r="J76" s="257">
        <v>20</v>
      </c>
      <c r="K76" s="258">
        <v>20</v>
      </c>
      <c r="L76" s="258">
        <v>20</v>
      </c>
    </row>
    <row r="77" spans="1:12" ht="48" thickBot="1">
      <c r="A77" s="303" t="s">
        <v>47</v>
      </c>
      <c r="B77" s="141" t="s">
        <v>248</v>
      </c>
      <c r="C77" s="6">
        <v>0</v>
      </c>
      <c r="D77" s="6">
        <v>25</v>
      </c>
      <c r="E77" s="141" t="s">
        <v>517</v>
      </c>
      <c r="F77" s="141" t="s">
        <v>335</v>
      </c>
      <c r="G77" s="184"/>
      <c r="H77" s="184"/>
      <c r="I77" s="184"/>
      <c r="J77" s="257">
        <v>20</v>
      </c>
      <c r="K77" s="258">
        <v>20</v>
      </c>
      <c r="L77" s="258">
        <v>20</v>
      </c>
    </row>
    <row r="78" spans="1:12" ht="32.25" thickBot="1">
      <c r="A78" s="303" t="s">
        <v>41</v>
      </c>
      <c r="B78" s="141" t="s">
        <v>248</v>
      </c>
      <c r="C78" s="6">
        <v>0</v>
      </c>
      <c r="D78" s="6">
        <v>25</v>
      </c>
      <c r="E78" s="141" t="s">
        <v>517</v>
      </c>
      <c r="F78" s="141" t="s">
        <v>335</v>
      </c>
      <c r="G78" s="141" t="s">
        <v>248</v>
      </c>
      <c r="H78" s="184"/>
      <c r="I78" s="184"/>
      <c r="J78" s="257">
        <v>20</v>
      </c>
      <c r="K78" s="258">
        <v>20</v>
      </c>
      <c r="L78" s="258">
        <v>20</v>
      </c>
    </row>
    <row r="79" spans="1:12" ht="126.75" thickBot="1">
      <c r="A79" s="303" t="s">
        <v>48</v>
      </c>
      <c r="B79" s="141" t="s">
        <v>248</v>
      </c>
      <c r="C79" s="6">
        <v>0</v>
      </c>
      <c r="D79" s="6">
        <v>25</v>
      </c>
      <c r="E79" s="141" t="s">
        <v>517</v>
      </c>
      <c r="F79" s="141" t="s">
        <v>335</v>
      </c>
      <c r="G79" s="141" t="s">
        <v>248</v>
      </c>
      <c r="H79" s="141" t="s">
        <v>250</v>
      </c>
      <c r="I79" s="184"/>
      <c r="J79" s="257">
        <v>20</v>
      </c>
      <c r="K79" s="258">
        <v>20</v>
      </c>
      <c r="L79" s="258">
        <v>20</v>
      </c>
    </row>
    <row r="80" spans="1:12" ht="63.75" thickBot="1">
      <c r="A80" s="303" t="s">
        <v>40</v>
      </c>
      <c r="B80" s="141" t="s">
        <v>248</v>
      </c>
      <c r="C80" s="6">
        <v>0</v>
      </c>
      <c r="D80" s="6">
        <v>25</v>
      </c>
      <c r="E80" s="141" t="s">
        <v>517</v>
      </c>
      <c r="F80" s="141" t="s">
        <v>335</v>
      </c>
      <c r="G80" s="141" t="s">
        <v>248</v>
      </c>
      <c r="H80" s="141" t="s">
        <v>250</v>
      </c>
      <c r="I80" s="141" t="s">
        <v>336</v>
      </c>
      <c r="J80" s="257">
        <v>20</v>
      </c>
      <c r="K80" s="258">
        <v>20</v>
      </c>
      <c r="L80" s="258">
        <v>20</v>
      </c>
    </row>
    <row r="81" spans="1:12" ht="94.5">
      <c r="A81" s="128" t="s">
        <v>117</v>
      </c>
      <c r="B81" s="141" t="s">
        <v>248</v>
      </c>
      <c r="C81" s="6">
        <v>0</v>
      </c>
      <c r="D81" s="6">
        <v>26</v>
      </c>
      <c r="E81" s="141"/>
      <c r="F81" s="141"/>
      <c r="G81" s="141"/>
      <c r="H81" s="184"/>
      <c r="I81" s="184"/>
      <c r="J81" s="231">
        <v>2200</v>
      </c>
      <c r="K81" s="231">
        <v>2200</v>
      </c>
      <c r="L81" s="231">
        <v>2200</v>
      </c>
    </row>
    <row r="82" spans="1:12" ht="47.25">
      <c r="A82" s="181" t="s">
        <v>118</v>
      </c>
      <c r="B82" s="141" t="s">
        <v>248</v>
      </c>
      <c r="C82" s="6">
        <v>0</v>
      </c>
      <c r="D82" s="6">
        <v>26</v>
      </c>
      <c r="E82" s="141" t="s">
        <v>271</v>
      </c>
      <c r="F82" s="141"/>
      <c r="G82" s="141"/>
      <c r="H82" s="141"/>
      <c r="I82" s="184"/>
      <c r="J82" s="231">
        <v>2200</v>
      </c>
      <c r="K82" s="231">
        <v>2200</v>
      </c>
      <c r="L82" s="231">
        <v>2200</v>
      </c>
    </row>
    <row r="83" spans="1:12" ht="32.25" thickBot="1">
      <c r="A83" s="168" t="s">
        <v>83</v>
      </c>
      <c r="B83" s="141" t="s">
        <v>248</v>
      </c>
      <c r="C83" s="6">
        <v>0</v>
      </c>
      <c r="D83" s="6">
        <v>26</v>
      </c>
      <c r="E83" s="141" t="s">
        <v>271</v>
      </c>
      <c r="F83" s="141" t="s">
        <v>346</v>
      </c>
      <c r="G83" s="141"/>
      <c r="H83" s="141"/>
      <c r="I83" s="141"/>
      <c r="J83" s="231">
        <v>2200</v>
      </c>
      <c r="K83" s="231">
        <v>2200</v>
      </c>
      <c r="L83" s="231">
        <v>2200</v>
      </c>
    </row>
    <row r="84" spans="1:12" ht="48" thickBot="1">
      <c r="A84" s="168" t="s">
        <v>119</v>
      </c>
      <c r="B84" s="141" t="s">
        <v>248</v>
      </c>
      <c r="C84" s="6">
        <v>0</v>
      </c>
      <c r="D84" s="6">
        <v>26</v>
      </c>
      <c r="E84" s="141" t="s">
        <v>271</v>
      </c>
      <c r="F84" s="141" t="s">
        <v>347</v>
      </c>
      <c r="G84" s="184"/>
      <c r="H84" s="184"/>
      <c r="I84" s="184"/>
      <c r="J84" s="231">
        <v>2200</v>
      </c>
      <c r="K84" s="231">
        <v>2200</v>
      </c>
      <c r="L84" s="231">
        <v>2200</v>
      </c>
    </row>
    <row r="85" spans="1:12" ht="16.5" thickBot="1">
      <c r="A85" s="172" t="s">
        <v>115</v>
      </c>
      <c r="B85" s="141" t="s">
        <v>248</v>
      </c>
      <c r="C85" s="6">
        <v>0</v>
      </c>
      <c r="D85" s="6">
        <v>26</v>
      </c>
      <c r="E85" s="141" t="s">
        <v>271</v>
      </c>
      <c r="F85" s="141" t="s">
        <v>347</v>
      </c>
      <c r="G85" s="184" t="s">
        <v>17</v>
      </c>
      <c r="H85" s="184"/>
      <c r="I85" s="184"/>
      <c r="J85" s="231">
        <v>2200</v>
      </c>
      <c r="K85" s="231">
        <v>2200</v>
      </c>
      <c r="L85" s="231">
        <v>2200</v>
      </c>
    </row>
    <row r="86" spans="1:12" ht="16.5" thickBot="1">
      <c r="A86" s="172" t="s">
        <v>116</v>
      </c>
      <c r="B86" s="141" t="s">
        <v>248</v>
      </c>
      <c r="C86" s="6">
        <v>0</v>
      </c>
      <c r="D86" s="6">
        <v>26</v>
      </c>
      <c r="E86" s="141" t="s">
        <v>271</v>
      </c>
      <c r="F86" s="141" t="s">
        <v>347</v>
      </c>
      <c r="G86" s="141" t="s">
        <v>17</v>
      </c>
      <c r="H86" s="184" t="s">
        <v>248</v>
      </c>
      <c r="I86" s="184"/>
      <c r="J86" s="231">
        <v>2200</v>
      </c>
      <c r="K86" s="231">
        <v>2200</v>
      </c>
      <c r="L86" s="231">
        <v>2200</v>
      </c>
    </row>
    <row r="87" spans="1:12" ht="63.75" thickBot="1">
      <c r="A87" s="168" t="s">
        <v>40</v>
      </c>
      <c r="B87" s="141" t="s">
        <v>248</v>
      </c>
      <c r="C87" s="6">
        <v>0</v>
      </c>
      <c r="D87" s="6">
        <v>26</v>
      </c>
      <c r="E87" s="141" t="s">
        <v>271</v>
      </c>
      <c r="F87" s="141" t="s">
        <v>347</v>
      </c>
      <c r="G87" s="141" t="s">
        <v>17</v>
      </c>
      <c r="H87" s="141" t="s">
        <v>248</v>
      </c>
      <c r="I87" s="184" t="s">
        <v>336</v>
      </c>
      <c r="J87" s="231">
        <v>2200</v>
      </c>
      <c r="K87" s="231">
        <v>2200</v>
      </c>
      <c r="L87" s="231">
        <v>2200</v>
      </c>
    </row>
    <row r="88" spans="1:12" ht="63.75" thickBot="1">
      <c r="A88" s="168" t="s">
        <v>123</v>
      </c>
      <c r="B88" s="141" t="s">
        <v>249</v>
      </c>
      <c r="C88" s="141"/>
      <c r="D88" s="141"/>
      <c r="E88" s="141"/>
      <c r="F88" s="141"/>
      <c r="G88" s="141"/>
      <c r="H88" s="141"/>
      <c r="I88" s="141"/>
      <c r="J88" s="10">
        <f>J89+J102+J133+J140+J152+J159</f>
        <v>88349</v>
      </c>
      <c r="K88" s="10">
        <f>K89+K102+K133+K140+K152+K159</f>
        <v>83627.599999999991</v>
      </c>
      <c r="L88" s="10">
        <f>L89+L102+L133+L140+L152+L159</f>
        <v>86253.3</v>
      </c>
    </row>
    <row r="89" spans="1:12" ht="48" thickBot="1">
      <c r="A89" s="168" t="s">
        <v>290</v>
      </c>
      <c r="B89" s="141" t="s">
        <v>249</v>
      </c>
      <c r="C89" s="6">
        <v>0</v>
      </c>
      <c r="D89" s="141" t="s">
        <v>248</v>
      </c>
      <c r="E89" s="141"/>
      <c r="F89" s="141"/>
      <c r="G89" s="141"/>
      <c r="H89" s="141"/>
      <c r="I89" s="141"/>
      <c r="J89" s="10">
        <f>J90+J96</f>
        <v>16556.5</v>
      </c>
      <c r="K89" s="10">
        <f t="shared" ref="K89:L89" si="2">K90+K96</f>
        <v>14906.3</v>
      </c>
      <c r="L89" s="10">
        <f t="shared" si="2"/>
        <v>14906.3</v>
      </c>
    </row>
    <row r="90" spans="1:12" ht="32.25" thickBot="1">
      <c r="A90" s="168" t="s">
        <v>182</v>
      </c>
      <c r="B90" s="141" t="s">
        <v>249</v>
      </c>
      <c r="C90" s="6">
        <v>0</v>
      </c>
      <c r="D90" s="141" t="s">
        <v>248</v>
      </c>
      <c r="E90" s="141" t="s">
        <v>348</v>
      </c>
      <c r="F90" s="141"/>
      <c r="G90" s="184"/>
      <c r="H90" s="184"/>
      <c r="I90" s="184"/>
      <c r="J90" s="265">
        <v>1692.8</v>
      </c>
      <c r="K90" s="255">
        <v>1606.4</v>
      </c>
      <c r="L90" s="255">
        <v>1606.4</v>
      </c>
    </row>
    <row r="91" spans="1:12" ht="79.5" thickBot="1">
      <c r="A91" s="168" t="s">
        <v>72</v>
      </c>
      <c r="B91" s="141" t="s">
        <v>249</v>
      </c>
      <c r="C91" s="6">
        <v>0</v>
      </c>
      <c r="D91" s="141" t="s">
        <v>248</v>
      </c>
      <c r="E91" s="141" t="s">
        <v>348</v>
      </c>
      <c r="F91" s="141" t="s">
        <v>275</v>
      </c>
      <c r="G91" s="184"/>
      <c r="H91" s="184"/>
      <c r="I91" s="184"/>
      <c r="J91" s="265">
        <v>1692.8</v>
      </c>
      <c r="K91" s="255">
        <v>1606.4</v>
      </c>
      <c r="L91" s="255">
        <v>1606.4</v>
      </c>
    </row>
    <row r="92" spans="1:12" ht="32.25" thickBot="1">
      <c r="A92" s="168" t="s">
        <v>73</v>
      </c>
      <c r="B92" s="141" t="s">
        <v>249</v>
      </c>
      <c r="C92" s="6">
        <v>0</v>
      </c>
      <c r="D92" s="141" t="s">
        <v>248</v>
      </c>
      <c r="E92" s="141" t="s">
        <v>348</v>
      </c>
      <c r="F92" s="141" t="s">
        <v>287</v>
      </c>
      <c r="G92" s="141"/>
      <c r="H92" s="184"/>
      <c r="I92" s="184"/>
      <c r="J92" s="265">
        <v>1692.8</v>
      </c>
      <c r="K92" s="255">
        <v>1606.4</v>
      </c>
      <c r="L92" s="255">
        <v>1606.4</v>
      </c>
    </row>
    <row r="93" spans="1:12" ht="16.5" thickBot="1">
      <c r="A93" s="172" t="s">
        <v>104</v>
      </c>
      <c r="B93" s="141" t="s">
        <v>249</v>
      </c>
      <c r="C93" s="6">
        <v>0</v>
      </c>
      <c r="D93" s="141" t="s">
        <v>248</v>
      </c>
      <c r="E93" s="141" t="s">
        <v>348</v>
      </c>
      <c r="F93" s="141" t="s">
        <v>287</v>
      </c>
      <c r="G93" s="141" t="s">
        <v>263</v>
      </c>
      <c r="H93" s="141"/>
      <c r="I93" s="184"/>
      <c r="J93" s="265">
        <v>1692.8</v>
      </c>
      <c r="K93" s="255">
        <v>1606.4</v>
      </c>
      <c r="L93" s="255">
        <v>1606.4</v>
      </c>
    </row>
    <row r="94" spans="1:12" ht="16.5" thickBot="1">
      <c r="A94" s="172" t="s">
        <v>180</v>
      </c>
      <c r="B94" s="141" t="s">
        <v>249</v>
      </c>
      <c r="C94" s="6">
        <v>0</v>
      </c>
      <c r="D94" s="141" t="s">
        <v>248</v>
      </c>
      <c r="E94" s="141" t="s">
        <v>348</v>
      </c>
      <c r="F94" s="141" t="s">
        <v>287</v>
      </c>
      <c r="G94" s="141" t="s">
        <v>263</v>
      </c>
      <c r="H94" s="141" t="s">
        <v>248</v>
      </c>
      <c r="I94" s="141"/>
      <c r="J94" s="265">
        <v>1692.8</v>
      </c>
      <c r="K94" s="255">
        <v>1606.4</v>
      </c>
      <c r="L94" s="255">
        <v>1606.4</v>
      </c>
    </row>
    <row r="95" spans="1:12" ht="79.5" thickBot="1">
      <c r="A95" s="128" t="s">
        <v>291</v>
      </c>
      <c r="B95" s="141" t="s">
        <v>249</v>
      </c>
      <c r="C95" s="6">
        <v>0</v>
      </c>
      <c r="D95" s="141" t="s">
        <v>248</v>
      </c>
      <c r="E95" s="141" t="s">
        <v>348</v>
      </c>
      <c r="F95" s="141" t="s">
        <v>287</v>
      </c>
      <c r="G95" s="141" t="s">
        <v>263</v>
      </c>
      <c r="H95" s="141" t="s">
        <v>248</v>
      </c>
      <c r="I95" s="141" t="s">
        <v>349</v>
      </c>
      <c r="J95" s="265">
        <v>1692.8</v>
      </c>
      <c r="K95" s="255">
        <v>1606.4</v>
      </c>
      <c r="L95" s="255">
        <v>1606.4</v>
      </c>
    </row>
    <row r="96" spans="1:12" ht="270.75" thickBot="1">
      <c r="A96" s="182" t="s">
        <v>183</v>
      </c>
      <c r="B96" s="141" t="s">
        <v>249</v>
      </c>
      <c r="C96" s="6">
        <v>0</v>
      </c>
      <c r="D96" s="141" t="s">
        <v>248</v>
      </c>
      <c r="E96" s="141" t="s">
        <v>350</v>
      </c>
      <c r="F96" s="141"/>
      <c r="G96" s="184"/>
      <c r="H96" s="184"/>
      <c r="I96" s="184"/>
      <c r="J96" s="266">
        <v>14863.7</v>
      </c>
      <c r="K96" s="258">
        <v>13299.9</v>
      </c>
      <c r="L96" s="258">
        <v>13299.9</v>
      </c>
    </row>
    <row r="97" spans="1:12" ht="79.5" thickBot="1">
      <c r="A97" s="168" t="s">
        <v>72</v>
      </c>
      <c r="B97" s="141" t="s">
        <v>249</v>
      </c>
      <c r="C97" s="6">
        <v>0</v>
      </c>
      <c r="D97" s="141" t="s">
        <v>248</v>
      </c>
      <c r="E97" s="141" t="s">
        <v>350</v>
      </c>
      <c r="F97" s="141" t="s">
        <v>275</v>
      </c>
      <c r="G97" s="141"/>
      <c r="H97" s="184"/>
      <c r="I97" s="184"/>
      <c r="J97" s="266">
        <v>14863.7</v>
      </c>
      <c r="K97" s="258">
        <v>13299.9</v>
      </c>
      <c r="L97" s="258">
        <v>13299.9</v>
      </c>
    </row>
    <row r="98" spans="1:12" ht="32.25" thickBot="1">
      <c r="A98" s="168" t="s">
        <v>73</v>
      </c>
      <c r="B98" s="141" t="s">
        <v>249</v>
      </c>
      <c r="C98" s="6">
        <v>0</v>
      </c>
      <c r="D98" s="141" t="s">
        <v>248</v>
      </c>
      <c r="E98" s="141" t="s">
        <v>350</v>
      </c>
      <c r="F98" s="141" t="s">
        <v>287</v>
      </c>
      <c r="G98" s="141"/>
      <c r="H98" s="141"/>
      <c r="I98" s="184"/>
      <c r="J98" s="266">
        <v>14863.7</v>
      </c>
      <c r="K98" s="258">
        <v>13299.9</v>
      </c>
      <c r="L98" s="258">
        <v>13299.9</v>
      </c>
    </row>
    <row r="99" spans="1:12" ht="16.5" thickBot="1">
      <c r="A99" s="172" t="s">
        <v>104</v>
      </c>
      <c r="B99" s="141" t="s">
        <v>249</v>
      </c>
      <c r="C99" s="6">
        <v>0</v>
      </c>
      <c r="D99" s="141" t="s">
        <v>248</v>
      </c>
      <c r="E99" s="141" t="s">
        <v>350</v>
      </c>
      <c r="F99" s="141" t="s">
        <v>287</v>
      </c>
      <c r="G99" s="141" t="s">
        <v>263</v>
      </c>
      <c r="H99" s="141"/>
      <c r="I99" s="141"/>
      <c r="J99" s="266">
        <v>14863.7</v>
      </c>
      <c r="K99" s="258">
        <v>13299.9</v>
      </c>
      <c r="L99" s="258">
        <v>13299.9</v>
      </c>
    </row>
    <row r="100" spans="1:12" ht="16.5" thickBot="1">
      <c r="A100" s="172" t="s">
        <v>180</v>
      </c>
      <c r="B100" s="141" t="s">
        <v>249</v>
      </c>
      <c r="C100" s="6">
        <v>0</v>
      </c>
      <c r="D100" s="141" t="s">
        <v>248</v>
      </c>
      <c r="E100" s="141" t="s">
        <v>350</v>
      </c>
      <c r="F100" s="141" t="s">
        <v>287</v>
      </c>
      <c r="G100" s="141" t="s">
        <v>263</v>
      </c>
      <c r="H100" s="141" t="s">
        <v>248</v>
      </c>
      <c r="I100" s="141"/>
      <c r="J100" s="266">
        <v>14863.7</v>
      </c>
      <c r="K100" s="258">
        <v>13299.9</v>
      </c>
      <c r="L100" s="258">
        <v>13299.9</v>
      </c>
    </row>
    <row r="101" spans="1:12" ht="79.5" thickBot="1">
      <c r="A101" s="168" t="s">
        <v>291</v>
      </c>
      <c r="B101" s="141" t="s">
        <v>249</v>
      </c>
      <c r="C101" s="6">
        <v>0</v>
      </c>
      <c r="D101" s="141" t="s">
        <v>248</v>
      </c>
      <c r="E101" s="141" t="s">
        <v>350</v>
      </c>
      <c r="F101" s="141" t="s">
        <v>287</v>
      </c>
      <c r="G101" s="141" t="s">
        <v>263</v>
      </c>
      <c r="H101" s="141" t="s">
        <v>248</v>
      </c>
      <c r="I101" s="184" t="s">
        <v>349</v>
      </c>
      <c r="J101" s="266">
        <v>14863.7</v>
      </c>
      <c r="K101" s="258">
        <v>13299.9</v>
      </c>
      <c r="L101" s="258">
        <v>13299.9</v>
      </c>
    </row>
    <row r="102" spans="1:12" ht="48" thickBot="1">
      <c r="A102" s="168" t="s">
        <v>185</v>
      </c>
      <c r="B102" s="141" t="s">
        <v>249</v>
      </c>
      <c r="C102" s="6">
        <v>0</v>
      </c>
      <c r="D102" s="141" t="s">
        <v>249</v>
      </c>
      <c r="E102" s="141"/>
      <c r="F102" s="141"/>
      <c r="G102" s="184"/>
      <c r="H102" s="184"/>
      <c r="I102" s="184"/>
      <c r="J102" s="10">
        <f>J103+J109+J115+J121+J127</f>
        <v>61170.7</v>
      </c>
      <c r="K102" s="10">
        <f>K103+K109+K115+K121+K127</f>
        <v>57497.799999999996</v>
      </c>
      <c r="L102" s="10">
        <f>L103+L109+L115+L121+L127</f>
        <v>60123.5</v>
      </c>
    </row>
    <row r="103" spans="1:12" ht="95.25" thickBot="1">
      <c r="A103" s="167" t="s">
        <v>186</v>
      </c>
      <c r="B103" s="141" t="s">
        <v>249</v>
      </c>
      <c r="C103" s="6">
        <v>0</v>
      </c>
      <c r="D103" s="141" t="s">
        <v>249</v>
      </c>
      <c r="E103" s="141" t="s">
        <v>351</v>
      </c>
      <c r="F103" s="141"/>
      <c r="G103" s="141"/>
      <c r="H103" s="184"/>
      <c r="I103" s="184"/>
      <c r="J103" s="269">
        <v>3515.4</v>
      </c>
      <c r="K103" s="270">
        <v>3515.4</v>
      </c>
      <c r="L103" s="270">
        <v>3515.4</v>
      </c>
    </row>
    <row r="104" spans="1:12" ht="79.5" thickBot="1">
      <c r="A104" s="168" t="s">
        <v>72</v>
      </c>
      <c r="B104" s="141" t="s">
        <v>249</v>
      </c>
      <c r="C104" s="6">
        <v>0</v>
      </c>
      <c r="D104" s="141" t="s">
        <v>249</v>
      </c>
      <c r="E104" s="141" t="s">
        <v>351</v>
      </c>
      <c r="F104" s="141" t="s">
        <v>275</v>
      </c>
      <c r="G104" s="141"/>
      <c r="H104" s="141"/>
      <c r="I104" s="141"/>
      <c r="J104" s="269">
        <v>3515.4</v>
      </c>
      <c r="K104" s="270">
        <v>3515.4</v>
      </c>
      <c r="L104" s="270">
        <v>3515.4</v>
      </c>
    </row>
    <row r="105" spans="1:12" ht="32.25" thickBot="1">
      <c r="A105" s="168" t="s">
        <v>73</v>
      </c>
      <c r="B105" s="141" t="s">
        <v>249</v>
      </c>
      <c r="C105" s="6">
        <v>0</v>
      </c>
      <c r="D105" s="141" t="s">
        <v>249</v>
      </c>
      <c r="E105" s="141" t="s">
        <v>351</v>
      </c>
      <c r="F105" s="141" t="s">
        <v>287</v>
      </c>
      <c r="G105" s="141"/>
      <c r="H105" s="141"/>
      <c r="I105" s="184"/>
      <c r="J105" s="269">
        <v>3515.4</v>
      </c>
      <c r="K105" s="270">
        <v>3515.4</v>
      </c>
      <c r="L105" s="270">
        <v>3515.4</v>
      </c>
    </row>
    <row r="106" spans="1:12" ht="16.5" thickBot="1">
      <c r="A106" s="172" t="s">
        <v>104</v>
      </c>
      <c r="B106" s="141" t="s">
        <v>249</v>
      </c>
      <c r="C106" s="6">
        <v>0</v>
      </c>
      <c r="D106" s="141" t="s">
        <v>249</v>
      </c>
      <c r="E106" s="141" t="s">
        <v>351</v>
      </c>
      <c r="F106" s="141" t="s">
        <v>287</v>
      </c>
      <c r="G106" s="141" t="s">
        <v>263</v>
      </c>
      <c r="H106" s="141"/>
      <c r="I106" s="141"/>
      <c r="J106" s="269">
        <v>3515.4</v>
      </c>
      <c r="K106" s="270">
        <v>3515.4</v>
      </c>
      <c r="L106" s="270">
        <v>3515.4</v>
      </c>
    </row>
    <row r="107" spans="1:12" ht="16.5" thickBot="1">
      <c r="A107" s="172" t="s">
        <v>292</v>
      </c>
      <c r="B107" s="141" t="s">
        <v>249</v>
      </c>
      <c r="C107" s="6">
        <v>0</v>
      </c>
      <c r="D107" s="141" t="s">
        <v>249</v>
      </c>
      <c r="E107" s="141" t="s">
        <v>351</v>
      </c>
      <c r="F107" s="141" t="s">
        <v>287</v>
      </c>
      <c r="G107" s="141" t="s">
        <v>263</v>
      </c>
      <c r="H107" s="141" t="s">
        <v>249</v>
      </c>
      <c r="I107" s="184"/>
      <c r="J107" s="269">
        <v>3515.4</v>
      </c>
      <c r="K107" s="270">
        <v>3515.4</v>
      </c>
      <c r="L107" s="270">
        <v>3515.4</v>
      </c>
    </row>
    <row r="108" spans="1:12" ht="79.5" thickBot="1">
      <c r="A108" s="168" t="s">
        <v>291</v>
      </c>
      <c r="B108" s="141" t="s">
        <v>249</v>
      </c>
      <c r="C108" s="6">
        <v>0</v>
      </c>
      <c r="D108" s="141" t="s">
        <v>249</v>
      </c>
      <c r="E108" s="141" t="s">
        <v>351</v>
      </c>
      <c r="F108" s="141" t="s">
        <v>287</v>
      </c>
      <c r="G108" s="141" t="s">
        <v>263</v>
      </c>
      <c r="H108" s="141" t="s">
        <v>249</v>
      </c>
      <c r="I108" s="141" t="s">
        <v>349</v>
      </c>
      <c r="J108" s="269">
        <v>3515.4</v>
      </c>
      <c r="K108" s="270">
        <v>3515.4</v>
      </c>
      <c r="L108" s="270">
        <v>3515.4</v>
      </c>
    </row>
    <row r="109" spans="1:12" ht="48" thickBot="1">
      <c r="A109" s="168" t="s">
        <v>187</v>
      </c>
      <c r="B109" s="141" t="s">
        <v>249</v>
      </c>
      <c r="C109" s="6">
        <v>0</v>
      </c>
      <c r="D109" s="141" t="s">
        <v>249</v>
      </c>
      <c r="E109" s="141" t="s">
        <v>352</v>
      </c>
      <c r="F109" s="141"/>
      <c r="G109" s="141"/>
      <c r="H109" s="141"/>
      <c r="I109" s="141"/>
      <c r="J109" s="263">
        <v>5984.9</v>
      </c>
      <c r="K109" s="263">
        <v>5984.9</v>
      </c>
      <c r="L109" s="263">
        <v>8610.6</v>
      </c>
    </row>
    <row r="110" spans="1:12" ht="79.5" thickBot="1">
      <c r="A110" s="168" t="s">
        <v>72</v>
      </c>
      <c r="B110" s="141" t="s">
        <v>249</v>
      </c>
      <c r="C110" s="6">
        <v>0</v>
      </c>
      <c r="D110" s="141" t="s">
        <v>249</v>
      </c>
      <c r="E110" s="141" t="s">
        <v>352</v>
      </c>
      <c r="F110" s="141" t="s">
        <v>275</v>
      </c>
      <c r="G110" s="141"/>
      <c r="H110" s="141"/>
      <c r="I110" s="141"/>
      <c r="J110" s="263">
        <v>5984.9</v>
      </c>
      <c r="K110" s="263">
        <v>5984.9</v>
      </c>
      <c r="L110" s="263">
        <v>8610.6</v>
      </c>
    </row>
    <row r="111" spans="1:12" ht="32.25" thickBot="1">
      <c r="A111" s="168" t="s">
        <v>73</v>
      </c>
      <c r="B111" s="141" t="s">
        <v>249</v>
      </c>
      <c r="C111" s="6">
        <v>0</v>
      </c>
      <c r="D111" s="141" t="s">
        <v>249</v>
      </c>
      <c r="E111" s="141" t="s">
        <v>352</v>
      </c>
      <c r="F111" s="141" t="s">
        <v>287</v>
      </c>
      <c r="G111" s="141"/>
      <c r="H111" s="141"/>
      <c r="I111" s="184"/>
      <c r="J111" s="263">
        <v>5984.9</v>
      </c>
      <c r="K111" s="263">
        <v>5984.9</v>
      </c>
      <c r="L111" s="263">
        <v>8610.6</v>
      </c>
    </row>
    <row r="112" spans="1:12" ht="16.5" thickBot="1">
      <c r="A112" s="172" t="s">
        <v>104</v>
      </c>
      <c r="B112" s="141" t="s">
        <v>249</v>
      </c>
      <c r="C112" s="6">
        <v>0</v>
      </c>
      <c r="D112" s="141" t="s">
        <v>249</v>
      </c>
      <c r="E112" s="141" t="s">
        <v>352</v>
      </c>
      <c r="F112" s="141" t="s">
        <v>287</v>
      </c>
      <c r="G112" s="141" t="s">
        <v>263</v>
      </c>
      <c r="H112" s="141"/>
      <c r="I112" s="141"/>
      <c r="J112" s="263">
        <v>5984.9</v>
      </c>
      <c r="K112" s="263">
        <v>5984.9</v>
      </c>
      <c r="L112" s="263">
        <v>8610.6</v>
      </c>
    </row>
    <row r="113" spans="1:12" ht="16.5" thickBot="1">
      <c r="A113" s="172" t="s">
        <v>292</v>
      </c>
      <c r="B113" s="141" t="s">
        <v>249</v>
      </c>
      <c r="C113" s="6">
        <v>0</v>
      </c>
      <c r="D113" s="141" t="s">
        <v>249</v>
      </c>
      <c r="E113" s="141" t="s">
        <v>352</v>
      </c>
      <c r="F113" s="141" t="s">
        <v>287</v>
      </c>
      <c r="G113" s="141" t="s">
        <v>263</v>
      </c>
      <c r="H113" s="141" t="s">
        <v>249</v>
      </c>
      <c r="I113" s="184"/>
      <c r="J113" s="263">
        <v>5984.9</v>
      </c>
      <c r="K113" s="263">
        <v>5984.9</v>
      </c>
      <c r="L113" s="263">
        <v>8610.6</v>
      </c>
    </row>
    <row r="114" spans="1:12" ht="79.5" thickBot="1">
      <c r="A114" s="168" t="s">
        <v>291</v>
      </c>
      <c r="B114" s="141" t="s">
        <v>249</v>
      </c>
      <c r="C114" s="6">
        <v>0</v>
      </c>
      <c r="D114" s="141" t="s">
        <v>249</v>
      </c>
      <c r="E114" s="141" t="s">
        <v>352</v>
      </c>
      <c r="F114" s="141" t="s">
        <v>287</v>
      </c>
      <c r="G114" s="141" t="s">
        <v>263</v>
      </c>
      <c r="H114" s="141" t="s">
        <v>249</v>
      </c>
      <c r="I114" s="141" t="s">
        <v>349</v>
      </c>
      <c r="J114" s="263">
        <v>5984.9</v>
      </c>
      <c r="K114" s="263">
        <v>5984.9</v>
      </c>
      <c r="L114" s="263">
        <v>8610.6</v>
      </c>
    </row>
    <row r="115" spans="1:12" ht="189.75" thickBot="1">
      <c r="A115" s="168" t="s">
        <v>212</v>
      </c>
      <c r="B115" s="141" t="s">
        <v>249</v>
      </c>
      <c r="C115" s="6">
        <v>0</v>
      </c>
      <c r="D115" s="141" t="s">
        <v>249</v>
      </c>
      <c r="E115" s="141" t="s">
        <v>353</v>
      </c>
      <c r="F115" s="141"/>
      <c r="G115" s="141"/>
      <c r="H115" s="141"/>
      <c r="I115" s="141"/>
      <c r="J115" s="254">
        <v>2612.1999999999998</v>
      </c>
      <c r="K115" s="254">
        <v>2714.4</v>
      </c>
      <c r="L115" s="254">
        <v>2714.4</v>
      </c>
    </row>
    <row r="116" spans="1:12" ht="79.5" thickBot="1">
      <c r="A116" s="168" t="s">
        <v>72</v>
      </c>
      <c r="B116" s="141" t="s">
        <v>249</v>
      </c>
      <c r="C116" s="6">
        <v>0</v>
      </c>
      <c r="D116" s="141" t="s">
        <v>249</v>
      </c>
      <c r="E116" s="141" t="s">
        <v>353</v>
      </c>
      <c r="F116" s="141" t="s">
        <v>275</v>
      </c>
      <c r="G116" s="184"/>
      <c r="H116" s="184"/>
      <c r="I116" s="184"/>
      <c r="J116" s="254">
        <v>2612.1999999999998</v>
      </c>
      <c r="K116" s="254">
        <v>2714.4</v>
      </c>
      <c r="L116" s="254">
        <v>2714.4</v>
      </c>
    </row>
    <row r="117" spans="1:12" ht="32.25" thickBot="1">
      <c r="A117" s="168" t="s">
        <v>73</v>
      </c>
      <c r="B117" s="141" t="s">
        <v>249</v>
      </c>
      <c r="C117" s="6">
        <v>0</v>
      </c>
      <c r="D117" s="141" t="s">
        <v>249</v>
      </c>
      <c r="E117" s="141" t="s">
        <v>353</v>
      </c>
      <c r="F117" s="141" t="s">
        <v>287</v>
      </c>
      <c r="G117" s="184"/>
      <c r="H117" s="184"/>
      <c r="I117" s="184"/>
      <c r="J117" s="254">
        <v>2612.1999999999998</v>
      </c>
      <c r="K117" s="254">
        <v>2714.4</v>
      </c>
      <c r="L117" s="254">
        <v>2714.4</v>
      </c>
    </row>
    <row r="118" spans="1:12" ht="16.5" thickBot="1">
      <c r="A118" s="172" t="s">
        <v>115</v>
      </c>
      <c r="B118" s="141" t="s">
        <v>249</v>
      </c>
      <c r="C118" s="6">
        <v>0</v>
      </c>
      <c r="D118" s="141" t="s">
        <v>249</v>
      </c>
      <c r="E118" s="141" t="s">
        <v>353</v>
      </c>
      <c r="F118" s="141" t="s">
        <v>287</v>
      </c>
      <c r="G118" s="141" t="s">
        <v>17</v>
      </c>
      <c r="H118" s="141"/>
      <c r="I118" s="141"/>
      <c r="J118" s="254">
        <v>2612.1999999999998</v>
      </c>
      <c r="K118" s="254">
        <v>2714.4</v>
      </c>
      <c r="L118" s="254">
        <v>2714.4</v>
      </c>
    </row>
    <row r="119" spans="1:12" ht="32.25" thickBot="1">
      <c r="A119" s="168" t="s">
        <v>120</v>
      </c>
      <c r="B119" s="141" t="s">
        <v>249</v>
      </c>
      <c r="C119" s="6">
        <v>0</v>
      </c>
      <c r="D119" s="141" t="s">
        <v>249</v>
      </c>
      <c r="E119" s="141" t="s">
        <v>353</v>
      </c>
      <c r="F119" s="141" t="s">
        <v>287</v>
      </c>
      <c r="G119" s="184" t="s">
        <v>17</v>
      </c>
      <c r="H119" s="184" t="s">
        <v>260</v>
      </c>
      <c r="I119" s="184"/>
      <c r="J119" s="254">
        <v>2612.1999999999998</v>
      </c>
      <c r="K119" s="254">
        <v>2714.4</v>
      </c>
      <c r="L119" s="254">
        <v>2714.4</v>
      </c>
    </row>
    <row r="120" spans="1:12" ht="79.5" thickBot="1">
      <c r="A120" s="168" t="s">
        <v>291</v>
      </c>
      <c r="B120" s="141" t="s">
        <v>249</v>
      </c>
      <c r="C120" s="6">
        <v>0</v>
      </c>
      <c r="D120" s="141" t="s">
        <v>249</v>
      </c>
      <c r="E120" s="141" t="s">
        <v>353</v>
      </c>
      <c r="F120" s="141" t="s">
        <v>287</v>
      </c>
      <c r="G120" s="184" t="s">
        <v>17</v>
      </c>
      <c r="H120" s="184" t="s">
        <v>260</v>
      </c>
      <c r="I120" s="184" t="s">
        <v>349</v>
      </c>
      <c r="J120" s="254">
        <v>2612.1999999999998</v>
      </c>
      <c r="K120" s="254">
        <v>2714.4</v>
      </c>
      <c r="L120" s="254">
        <v>2714.4</v>
      </c>
    </row>
    <row r="121" spans="1:12" ht="315.75" thickBot="1">
      <c r="A121" s="169" t="s">
        <v>188</v>
      </c>
      <c r="B121" s="141" t="s">
        <v>249</v>
      </c>
      <c r="C121" s="6">
        <v>0</v>
      </c>
      <c r="D121" s="141" t="s">
        <v>249</v>
      </c>
      <c r="E121" s="141" t="s">
        <v>354</v>
      </c>
      <c r="F121" s="141"/>
      <c r="G121" s="141"/>
      <c r="H121" s="184"/>
      <c r="I121" s="184"/>
      <c r="J121" s="254">
        <v>46724.2</v>
      </c>
      <c r="K121" s="254">
        <v>43013.1</v>
      </c>
      <c r="L121" s="254">
        <v>43013.1</v>
      </c>
    </row>
    <row r="122" spans="1:12" ht="79.5" thickBot="1">
      <c r="A122" s="168" t="s">
        <v>72</v>
      </c>
      <c r="B122" s="141" t="s">
        <v>249</v>
      </c>
      <c r="C122" s="6">
        <v>0</v>
      </c>
      <c r="D122" s="141" t="s">
        <v>249</v>
      </c>
      <c r="E122" s="141" t="s">
        <v>354</v>
      </c>
      <c r="F122" s="141" t="s">
        <v>275</v>
      </c>
      <c r="G122" s="141"/>
      <c r="H122" s="141"/>
      <c r="I122" s="141"/>
      <c r="J122" s="254">
        <v>46724.2</v>
      </c>
      <c r="K122" s="254">
        <v>43013.1</v>
      </c>
      <c r="L122" s="254">
        <v>43013.1</v>
      </c>
    </row>
    <row r="123" spans="1:12" ht="32.25" thickBot="1">
      <c r="A123" s="168" t="s">
        <v>73</v>
      </c>
      <c r="B123" s="141" t="s">
        <v>249</v>
      </c>
      <c r="C123" s="6">
        <v>0</v>
      </c>
      <c r="D123" s="141" t="s">
        <v>249</v>
      </c>
      <c r="E123" s="141" t="s">
        <v>354</v>
      </c>
      <c r="F123" s="141" t="s">
        <v>287</v>
      </c>
      <c r="G123" s="141"/>
      <c r="H123" s="141"/>
      <c r="I123" s="184"/>
      <c r="J123" s="254">
        <v>46724.2</v>
      </c>
      <c r="K123" s="254">
        <v>43013.1</v>
      </c>
      <c r="L123" s="254">
        <v>43013.1</v>
      </c>
    </row>
    <row r="124" spans="1:12" ht="16.5" thickBot="1">
      <c r="A124" s="168" t="s">
        <v>104</v>
      </c>
      <c r="B124" s="141" t="s">
        <v>249</v>
      </c>
      <c r="C124" s="6">
        <v>0</v>
      </c>
      <c r="D124" s="141" t="s">
        <v>249</v>
      </c>
      <c r="E124" s="141" t="s">
        <v>354</v>
      </c>
      <c r="F124" s="141" t="s">
        <v>287</v>
      </c>
      <c r="G124" s="141" t="s">
        <v>263</v>
      </c>
      <c r="H124" s="141"/>
      <c r="I124" s="141"/>
      <c r="J124" s="254">
        <v>46724.2</v>
      </c>
      <c r="K124" s="254">
        <v>43013.1</v>
      </c>
      <c r="L124" s="254">
        <v>43013.1</v>
      </c>
    </row>
    <row r="125" spans="1:12" ht="48" customHeight="1" thickBot="1">
      <c r="A125" s="168" t="s">
        <v>293</v>
      </c>
      <c r="B125" s="141" t="s">
        <v>249</v>
      </c>
      <c r="C125" s="6">
        <v>0</v>
      </c>
      <c r="D125" s="141" t="s">
        <v>249</v>
      </c>
      <c r="E125" s="141" t="s">
        <v>354</v>
      </c>
      <c r="F125" s="141" t="s">
        <v>287</v>
      </c>
      <c r="G125" s="141" t="s">
        <v>263</v>
      </c>
      <c r="H125" s="141" t="s">
        <v>249</v>
      </c>
      <c r="I125" s="184"/>
      <c r="J125" s="254">
        <v>46724.2</v>
      </c>
      <c r="K125" s="254">
        <v>43013.1</v>
      </c>
      <c r="L125" s="254">
        <v>43013.1</v>
      </c>
    </row>
    <row r="126" spans="1:12" ht="79.5" thickBot="1">
      <c r="A126" s="168" t="s">
        <v>291</v>
      </c>
      <c r="B126" s="141" t="s">
        <v>249</v>
      </c>
      <c r="C126" s="6">
        <v>0</v>
      </c>
      <c r="D126" s="141" t="s">
        <v>249</v>
      </c>
      <c r="E126" s="141" t="s">
        <v>354</v>
      </c>
      <c r="F126" s="141" t="s">
        <v>287</v>
      </c>
      <c r="G126" s="141" t="s">
        <v>263</v>
      </c>
      <c r="H126" s="141" t="s">
        <v>249</v>
      </c>
      <c r="I126" s="141" t="s">
        <v>349</v>
      </c>
      <c r="J126" s="254">
        <v>46724.2</v>
      </c>
      <c r="K126" s="254">
        <v>43013.1</v>
      </c>
      <c r="L126" s="254">
        <v>43013.1</v>
      </c>
    </row>
    <row r="127" spans="1:12" ht="75.75" thickBot="1">
      <c r="A127" s="170" t="s">
        <v>189</v>
      </c>
      <c r="B127" s="141" t="s">
        <v>249</v>
      </c>
      <c r="C127" s="6">
        <v>0</v>
      </c>
      <c r="D127" s="141" t="s">
        <v>249</v>
      </c>
      <c r="E127" s="141" t="s">
        <v>265</v>
      </c>
      <c r="F127" s="141"/>
      <c r="G127" s="184"/>
      <c r="H127" s="184"/>
      <c r="I127" s="184"/>
      <c r="J127" s="254">
        <v>2334</v>
      </c>
      <c r="K127" s="254">
        <v>2270</v>
      </c>
      <c r="L127" s="254">
        <v>2270</v>
      </c>
    </row>
    <row r="128" spans="1:12" ht="79.5" thickBot="1">
      <c r="A128" s="168" t="s">
        <v>72</v>
      </c>
      <c r="B128" s="141" t="s">
        <v>249</v>
      </c>
      <c r="C128" s="6">
        <v>0</v>
      </c>
      <c r="D128" s="141" t="s">
        <v>249</v>
      </c>
      <c r="E128" s="141" t="s">
        <v>265</v>
      </c>
      <c r="F128" s="141" t="s">
        <v>275</v>
      </c>
      <c r="G128" s="141"/>
      <c r="H128" s="141"/>
      <c r="I128" s="141"/>
      <c r="J128" s="254">
        <v>2334</v>
      </c>
      <c r="K128" s="254">
        <v>2270</v>
      </c>
      <c r="L128" s="254">
        <v>2270</v>
      </c>
    </row>
    <row r="129" spans="1:12" ht="32.25" thickBot="1">
      <c r="A129" s="168" t="s">
        <v>73</v>
      </c>
      <c r="B129" s="141" t="s">
        <v>249</v>
      </c>
      <c r="C129" s="6">
        <v>0</v>
      </c>
      <c r="D129" s="141" t="s">
        <v>249</v>
      </c>
      <c r="E129" s="141" t="s">
        <v>265</v>
      </c>
      <c r="F129" s="141" t="s">
        <v>287</v>
      </c>
      <c r="G129" s="141"/>
      <c r="H129" s="141"/>
      <c r="I129" s="184"/>
      <c r="J129" s="254">
        <v>2334</v>
      </c>
      <c r="K129" s="254">
        <v>2270</v>
      </c>
      <c r="L129" s="254">
        <v>2270</v>
      </c>
    </row>
    <row r="130" spans="1:12" ht="48" customHeight="1" thickBot="1">
      <c r="A130" s="168" t="s">
        <v>104</v>
      </c>
      <c r="B130" s="141" t="s">
        <v>249</v>
      </c>
      <c r="C130" s="6">
        <v>0</v>
      </c>
      <c r="D130" s="141" t="s">
        <v>249</v>
      </c>
      <c r="E130" s="141" t="s">
        <v>265</v>
      </c>
      <c r="F130" s="141" t="s">
        <v>287</v>
      </c>
      <c r="G130" s="141" t="s">
        <v>263</v>
      </c>
      <c r="H130" s="141"/>
      <c r="I130" s="141"/>
      <c r="J130" s="254">
        <v>2334</v>
      </c>
      <c r="K130" s="254">
        <v>2270</v>
      </c>
      <c r="L130" s="254">
        <v>2270</v>
      </c>
    </row>
    <row r="131" spans="1:12" ht="16.5" thickBot="1">
      <c r="A131" s="168" t="s">
        <v>293</v>
      </c>
      <c r="B131" s="141" t="s">
        <v>249</v>
      </c>
      <c r="C131" s="6">
        <v>0</v>
      </c>
      <c r="D131" s="141" t="s">
        <v>249</v>
      </c>
      <c r="E131" s="141" t="s">
        <v>265</v>
      </c>
      <c r="F131" s="141" t="s">
        <v>287</v>
      </c>
      <c r="G131" s="141" t="s">
        <v>263</v>
      </c>
      <c r="H131" s="141" t="s">
        <v>249</v>
      </c>
      <c r="I131" s="184"/>
      <c r="J131" s="254">
        <v>2334</v>
      </c>
      <c r="K131" s="254">
        <v>2270</v>
      </c>
      <c r="L131" s="254">
        <v>2270</v>
      </c>
    </row>
    <row r="132" spans="1:12" ht="79.5" thickBot="1">
      <c r="A132" s="168" t="s">
        <v>291</v>
      </c>
      <c r="B132" s="141" t="s">
        <v>249</v>
      </c>
      <c r="C132" s="6">
        <v>0</v>
      </c>
      <c r="D132" s="141" t="s">
        <v>249</v>
      </c>
      <c r="E132" s="141" t="s">
        <v>265</v>
      </c>
      <c r="F132" s="141" t="s">
        <v>287</v>
      </c>
      <c r="G132" s="141" t="s">
        <v>263</v>
      </c>
      <c r="H132" s="141" t="s">
        <v>249</v>
      </c>
      <c r="I132" s="141" t="s">
        <v>349</v>
      </c>
      <c r="J132" s="254">
        <v>2334</v>
      </c>
      <c r="K132" s="254">
        <v>2270</v>
      </c>
      <c r="L132" s="254">
        <v>2270</v>
      </c>
    </row>
    <row r="133" spans="1:12" ht="48" thickBot="1">
      <c r="A133" s="167" t="s">
        <v>191</v>
      </c>
      <c r="B133" s="141" t="s">
        <v>249</v>
      </c>
      <c r="C133" s="141" t="s">
        <v>268</v>
      </c>
      <c r="D133" s="141" t="s">
        <v>260</v>
      </c>
      <c r="E133" s="141"/>
      <c r="F133" s="141"/>
      <c r="G133" s="184"/>
      <c r="H133" s="184"/>
      <c r="I133" s="184"/>
      <c r="J133" s="260">
        <v>6144.5</v>
      </c>
      <c r="K133" s="260">
        <v>6646.1</v>
      </c>
      <c r="L133" s="260">
        <v>6646.1</v>
      </c>
    </row>
    <row r="134" spans="1:12" ht="32.25" thickBot="1">
      <c r="A134" s="167" t="s">
        <v>192</v>
      </c>
      <c r="B134" s="141" t="s">
        <v>249</v>
      </c>
      <c r="C134" s="141" t="s">
        <v>268</v>
      </c>
      <c r="D134" s="141" t="s">
        <v>260</v>
      </c>
      <c r="E134" s="141" t="s">
        <v>286</v>
      </c>
      <c r="F134" s="141"/>
      <c r="G134" s="141"/>
      <c r="H134" s="141"/>
      <c r="I134" s="184"/>
      <c r="J134" s="260">
        <v>6144.5</v>
      </c>
      <c r="K134" s="260">
        <v>6646.1</v>
      </c>
      <c r="L134" s="260">
        <v>6646.1</v>
      </c>
    </row>
    <row r="135" spans="1:12" ht="79.5" thickBot="1">
      <c r="A135" s="168" t="s">
        <v>72</v>
      </c>
      <c r="B135" s="141" t="s">
        <v>249</v>
      </c>
      <c r="C135" s="141" t="s">
        <v>268</v>
      </c>
      <c r="D135" s="141" t="s">
        <v>260</v>
      </c>
      <c r="E135" s="141" t="s">
        <v>286</v>
      </c>
      <c r="F135" s="141" t="s">
        <v>275</v>
      </c>
      <c r="G135" s="141"/>
      <c r="H135" s="141"/>
      <c r="I135" s="141"/>
      <c r="J135" s="260">
        <v>6144.5</v>
      </c>
      <c r="K135" s="260">
        <v>6646.1</v>
      </c>
      <c r="L135" s="260">
        <v>6646.1</v>
      </c>
    </row>
    <row r="136" spans="1:12" ht="32.25" thickBot="1">
      <c r="A136" s="168" t="s">
        <v>73</v>
      </c>
      <c r="B136" s="141" t="s">
        <v>249</v>
      </c>
      <c r="C136" s="141" t="s">
        <v>268</v>
      </c>
      <c r="D136" s="141" t="s">
        <v>260</v>
      </c>
      <c r="E136" s="141" t="s">
        <v>286</v>
      </c>
      <c r="F136" s="141" t="s">
        <v>287</v>
      </c>
      <c r="G136" s="141"/>
      <c r="H136" s="141"/>
      <c r="I136" s="184"/>
      <c r="J136" s="260">
        <v>6144.5</v>
      </c>
      <c r="K136" s="260">
        <v>6646.1</v>
      </c>
      <c r="L136" s="260">
        <v>6646.1</v>
      </c>
    </row>
    <row r="137" spans="1:12" ht="16.5" thickBot="1">
      <c r="A137" s="168" t="s">
        <v>104</v>
      </c>
      <c r="B137" s="141" t="s">
        <v>249</v>
      </c>
      <c r="C137" s="141" t="s">
        <v>268</v>
      </c>
      <c r="D137" s="141" t="s">
        <v>260</v>
      </c>
      <c r="E137" s="141" t="s">
        <v>286</v>
      </c>
      <c r="F137" s="141" t="s">
        <v>287</v>
      </c>
      <c r="G137" s="141" t="s">
        <v>263</v>
      </c>
      <c r="H137" s="141"/>
      <c r="I137" s="141"/>
      <c r="J137" s="260">
        <v>6144.5</v>
      </c>
      <c r="K137" s="260">
        <v>6646.1</v>
      </c>
      <c r="L137" s="260">
        <v>6646.1</v>
      </c>
    </row>
    <row r="138" spans="1:12" ht="32.25" thickBot="1">
      <c r="A138" s="167" t="s">
        <v>294</v>
      </c>
      <c r="B138" s="141" t="s">
        <v>249</v>
      </c>
      <c r="C138" s="141" t="s">
        <v>268</v>
      </c>
      <c r="D138" s="141" t="s">
        <v>260</v>
      </c>
      <c r="E138" s="141" t="s">
        <v>286</v>
      </c>
      <c r="F138" s="141" t="s">
        <v>287</v>
      </c>
      <c r="G138" s="141" t="s">
        <v>263</v>
      </c>
      <c r="H138" s="141" t="s">
        <v>260</v>
      </c>
      <c r="I138" s="184"/>
      <c r="J138" s="260">
        <v>6144.5</v>
      </c>
      <c r="K138" s="260">
        <v>6646.1</v>
      </c>
      <c r="L138" s="260">
        <v>6646.1</v>
      </c>
    </row>
    <row r="139" spans="1:12" ht="79.5" thickBot="1">
      <c r="A139" s="168" t="s">
        <v>291</v>
      </c>
      <c r="B139" s="141" t="s">
        <v>249</v>
      </c>
      <c r="C139" s="141" t="s">
        <v>268</v>
      </c>
      <c r="D139" s="141" t="s">
        <v>260</v>
      </c>
      <c r="E139" s="141" t="s">
        <v>286</v>
      </c>
      <c r="F139" s="141" t="s">
        <v>287</v>
      </c>
      <c r="G139" s="141" t="s">
        <v>263</v>
      </c>
      <c r="H139" s="141" t="s">
        <v>260</v>
      </c>
      <c r="I139" s="141" t="s">
        <v>349</v>
      </c>
      <c r="J139" s="260">
        <v>6144.5</v>
      </c>
      <c r="K139" s="260">
        <v>6646.1</v>
      </c>
      <c r="L139" s="260">
        <v>6646.1</v>
      </c>
    </row>
    <row r="140" spans="1:12" ht="110.25">
      <c r="A140" s="128" t="s">
        <v>295</v>
      </c>
      <c r="B140" s="141" t="s">
        <v>249</v>
      </c>
      <c r="C140" s="141" t="s">
        <v>268</v>
      </c>
      <c r="D140" s="141" t="s">
        <v>257</v>
      </c>
      <c r="E140" s="141"/>
      <c r="F140" s="141"/>
      <c r="G140" s="141"/>
      <c r="H140" s="141"/>
      <c r="I140" s="184"/>
      <c r="J140" s="231">
        <v>1525.6</v>
      </c>
      <c r="K140" s="231">
        <v>1543.8</v>
      </c>
      <c r="L140" s="231">
        <v>1543.8</v>
      </c>
    </row>
    <row r="141" spans="1:12" ht="126">
      <c r="A141" s="181" t="s">
        <v>203</v>
      </c>
      <c r="B141" s="141" t="s">
        <v>249</v>
      </c>
      <c r="C141" s="141" t="s">
        <v>268</v>
      </c>
      <c r="D141" s="141" t="s">
        <v>257</v>
      </c>
      <c r="E141" s="141" t="s">
        <v>355</v>
      </c>
      <c r="F141" s="141"/>
      <c r="G141" s="141"/>
      <c r="H141" s="141"/>
      <c r="I141" s="141"/>
      <c r="J141" s="231">
        <v>1525.6</v>
      </c>
      <c r="K141" s="231">
        <v>1543.8</v>
      </c>
      <c r="L141" s="231">
        <v>1543.8</v>
      </c>
    </row>
    <row r="142" spans="1:12" ht="111" thickBot="1">
      <c r="A142" s="168" t="s">
        <v>151</v>
      </c>
      <c r="B142" s="141" t="s">
        <v>249</v>
      </c>
      <c r="C142" s="141" t="s">
        <v>268</v>
      </c>
      <c r="D142" s="141" t="s">
        <v>257</v>
      </c>
      <c r="E142" s="141" t="s">
        <v>355</v>
      </c>
      <c r="F142" s="141" t="s">
        <v>334</v>
      </c>
      <c r="G142" s="184"/>
      <c r="H142" s="184"/>
      <c r="I142" s="184"/>
      <c r="J142" s="10">
        <v>1100</v>
      </c>
      <c r="K142" s="10">
        <v>1100</v>
      </c>
      <c r="L142" s="10">
        <v>1100</v>
      </c>
    </row>
    <row r="143" spans="1:12" ht="48" thickBot="1">
      <c r="A143" s="168" t="s">
        <v>152</v>
      </c>
      <c r="B143" s="141" t="s">
        <v>249</v>
      </c>
      <c r="C143" s="141" t="s">
        <v>268</v>
      </c>
      <c r="D143" s="141" t="s">
        <v>257</v>
      </c>
      <c r="E143" s="141" t="s">
        <v>355</v>
      </c>
      <c r="F143" s="141" t="s">
        <v>356</v>
      </c>
      <c r="G143" s="184"/>
      <c r="H143" s="184"/>
      <c r="I143" s="184"/>
      <c r="J143" s="10">
        <v>1100</v>
      </c>
      <c r="K143" s="10">
        <v>1100</v>
      </c>
      <c r="L143" s="10">
        <v>1100</v>
      </c>
    </row>
    <row r="144" spans="1:12" ht="16.5" thickBot="1">
      <c r="A144" s="168" t="s">
        <v>104</v>
      </c>
      <c r="B144" s="141" t="s">
        <v>249</v>
      </c>
      <c r="C144" s="141" t="s">
        <v>268</v>
      </c>
      <c r="D144" s="141" t="s">
        <v>257</v>
      </c>
      <c r="E144" s="141" t="s">
        <v>355</v>
      </c>
      <c r="F144" s="141" t="s">
        <v>356</v>
      </c>
      <c r="G144" s="141" t="s">
        <v>263</v>
      </c>
      <c r="H144" s="184"/>
      <c r="I144" s="184"/>
      <c r="J144" s="10">
        <v>1100</v>
      </c>
      <c r="K144" s="10">
        <v>1100</v>
      </c>
      <c r="L144" s="10">
        <v>1100</v>
      </c>
    </row>
    <row r="145" spans="1:12" ht="32.25" thickBot="1">
      <c r="A145" s="168" t="s">
        <v>201</v>
      </c>
      <c r="B145" s="141" t="s">
        <v>249</v>
      </c>
      <c r="C145" s="141" t="s">
        <v>268</v>
      </c>
      <c r="D145" s="141" t="s">
        <v>257</v>
      </c>
      <c r="E145" s="141" t="s">
        <v>355</v>
      </c>
      <c r="F145" s="141" t="s">
        <v>356</v>
      </c>
      <c r="G145" s="141" t="s">
        <v>263</v>
      </c>
      <c r="H145" s="141" t="s">
        <v>261</v>
      </c>
      <c r="I145" s="184"/>
      <c r="J145" s="10">
        <v>1100</v>
      </c>
      <c r="K145" s="10">
        <v>1100</v>
      </c>
      <c r="L145" s="10">
        <v>1100</v>
      </c>
    </row>
    <row r="146" spans="1:12" ht="79.5" thickBot="1">
      <c r="A146" s="168" t="s">
        <v>291</v>
      </c>
      <c r="B146" s="141" t="s">
        <v>249</v>
      </c>
      <c r="C146" s="141" t="s">
        <v>268</v>
      </c>
      <c r="D146" s="141" t="s">
        <v>257</v>
      </c>
      <c r="E146" s="141" t="s">
        <v>355</v>
      </c>
      <c r="F146" s="141" t="s">
        <v>356</v>
      </c>
      <c r="G146" s="141" t="s">
        <v>263</v>
      </c>
      <c r="H146" s="141" t="s">
        <v>261</v>
      </c>
      <c r="I146" s="141" t="s">
        <v>349</v>
      </c>
      <c r="J146" s="10">
        <v>1100</v>
      </c>
      <c r="K146" s="10">
        <v>1100</v>
      </c>
      <c r="L146" s="10">
        <v>1100</v>
      </c>
    </row>
    <row r="147" spans="1:12" ht="63.75" thickBot="1">
      <c r="A147" s="168" t="s">
        <v>51</v>
      </c>
      <c r="B147" s="141" t="s">
        <v>249</v>
      </c>
      <c r="C147" s="141" t="s">
        <v>268</v>
      </c>
      <c r="D147" s="141" t="s">
        <v>257</v>
      </c>
      <c r="E147" s="141" t="s">
        <v>355</v>
      </c>
      <c r="F147" s="141" t="s">
        <v>284</v>
      </c>
      <c r="G147" s="184"/>
      <c r="H147" s="184"/>
      <c r="I147" s="184"/>
      <c r="J147" s="231">
        <v>425.6</v>
      </c>
      <c r="K147" s="231">
        <v>443.8</v>
      </c>
      <c r="L147" s="231">
        <v>443.8</v>
      </c>
    </row>
    <row r="148" spans="1:12" ht="63.75" thickBot="1">
      <c r="A148" s="168" t="s">
        <v>52</v>
      </c>
      <c r="B148" s="141" t="s">
        <v>249</v>
      </c>
      <c r="C148" s="141" t="s">
        <v>268</v>
      </c>
      <c r="D148" s="141" t="s">
        <v>257</v>
      </c>
      <c r="E148" s="141" t="s">
        <v>355</v>
      </c>
      <c r="F148" s="141" t="s">
        <v>337</v>
      </c>
      <c r="G148" s="184"/>
      <c r="H148" s="184"/>
      <c r="I148" s="184"/>
      <c r="J148" s="231">
        <v>425.6</v>
      </c>
      <c r="K148" s="231">
        <v>443.8</v>
      </c>
      <c r="L148" s="231">
        <v>443.8</v>
      </c>
    </row>
    <row r="149" spans="1:12" ht="16.5" thickBot="1">
      <c r="A149" s="168" t="s">
        <v>104</v>
      </c>
      <c r="B149" s="141" t="s">
        <v>249</v>
      </c>
      <c r="C149" s="141" t="s">
        <v>268</v>
      </c>
      <c r="D149" s="141" t="s">
        <v>257</v>
      </c>
      <c r="E149" s="141" t="s">
        <v>355</v>
      </c>
      <c r="F149" s="141" t="s">
        <v>337</v>
      </c>
      <c r="G149" s="141" t="s">
        <v>263</v>
      </c>
      <c r="H149" s="141"/>
      <c r="I149" s="141"/>
      <c r="J149" s="231">
        <v>425.6</v>
      </c>
      <c r="K149" s="231">
        <v>443.8</v>
      </c>
      <c r="L149" s="231">
        <v>443.8</v>
      </c>
    </row>
    <row r="150" spans="1:12" ht="32.25" thickBot="1">
      <c r="A150" s="168" t="s">
        <v>201</v>
      </c>
      <c r="B150" s="141" t="s">
        <v>249</v>
      </c>
      <c r="C150" s="141" t="s">
        <v>268</v>
      </c>
      <c r="D150" s="141" t="s">
        <v>257</v>
      </c>
      <c r="E150" s="141" t="s">
        <v>355</v>
      </c>
      <c r="F150" s="141" t="s">
        <v>337</v>
      </c>
      <c r="G150" s="184" t="s">
        <v>263</v>
      </c>
      <c r="H150" s="184" t="s">
        <v>261</v>
      </c>
      <c r="I150" s="184"/>
      <c r="J150" s="231">
        <v>425.6</v>
      </c>
      <c r="K150" s="231">
        <v>443.8</v>
      </c>
      <c r="L150" s="231">
        <v>443.8</v>
      </c>
    </row>
    <row r="151" spans="1:12" ht="79.5" thickBot="1">
      <c r="A151" s="168" t="s">
        <v>291</v>
      </c>
      <c r="B151" s="141" t="s">
        <v>249</v>
      </c>
      <c r="C151" s="141" t="s">
        <v>268</v>
      </c>
      <c r="D151" s="141" t="s">
        <v>257</v>
      </c>
      <c r="E151" s="141" t="s">
        <v>355</v>
      </c>
      <c r="F151" s="141" t="s">
        <v>337</v>
      </c>
      <c r="G151" s="184" t="s">
        <v>263</v>
      </c>
      <c r="H151" s="184" t="s">
        <v>261</v>
      </c>
      <c r="I151" s="184" t="s">
        <v>349</v>
      </c>
      <c r="J151" s="231">
        <v>425.6</v>
      </c>
      <c r="K151" s="231">
        <v>443.8</v>
      </c>
      <c r="L151" s="231">
        <v>443.8</v>
      </c>
    </row>
    <row r="152" spans="1:12" ht="79.5" thickBot="1">
      <c r="A152" s="168" t="s">
        <v>199</v>
      </c>
      <c r="B152" s="141" t="s">
        <v>249</v>
      </c>
      <c r="C152" s="141" t="s">
        <v>268</v>
      </c>
      <c r="D152" s="141" t="s">
        <v>263</v>
      </c>
      <c r="E152" s="141"/>
      <c r="F152" s="141"/>
      <c r="G152" s="141"/>
      <c r="H152" s="141"/>
      <c r="I152" s="184"/>
      <c r="J152" s="272">
        <v>844.4</v>
      </c>
      <c r="K152" s="260">
        <v>844.4</v>
      </c>
      <c r="L152" s="260">
        <v>844.4</v>
      </c>
    </row>
    <row r="153" spans="1:12" ht="111" thickBot="1">
      <c r="A153" s="168" t="s">
        <v>230</v>
      </c>
      <c r="B153" s="141" t="s">
        <v>249</v>
      </c>
      <c r="C153" s="141" t="s">
        <v>268</v>
      </c>
      <c r="D153" s="141" t="s">
        <v>263</v>
      </c>
      <c r="E153" s="141" t="s">
        <v>357</v>
      </c>
      <c r="F153" s="141"/>
      <c r="G153" s="141"/>
      <c r="H153" s="141"/>
      <c r="I153" s="141"/>
      <c r="J153" s="272">
        <v>844.4</v>
      </c>
      <c r="K153" s="260">
        <v>844.4</v>
      </c>
      <c r="L153" s="260">
        <v>844.4</v>
      </c>
    </row>
    <row r="154" spans="1:12" ht="79.5" thickBot="1">
      <c r="A154" s="168" t="s">
        <v>72</v>
      </c>
      <c r="B154" s="141" t="s">
        <v>249</v>
      </c>
      <c r="C154" s="141" t="s">
        <v>268</v>
      </c>
      <c r="D154" s="141" t="s">
        <v>263</v>
      </c>
      <c r="E154" s="141" t="s">
        <v>357</v>
      </c>
      <c r="F154" s="141" t="s">
        <v>275</v>
      </c>
      <c r="G154" s="184"/>
      <c r="H154" s="184"/>
      <c r="I154" s="184"/>
      <c r="J154" s="272">
        <v>844.4</v>
      </c>
      <c r="K154" s="260">
        <v>844.4</v>
      </c>
      <c r="L154" s="260">
        <v>844.4</v>
      </c>
    </row>
    <row r="155" spans="1:12" ht="32.25" thickBot="1">
      <c r="A155" s="168" t="s">
        <v>73</v>
      </c>
      <c r="B155" s="141" t="s">
        <v>249</v>
      </c>
      <c r="C155" s="141" t="s">
        <v>268</v>
      </c>
      <c r="D155" s="141" t="s">
        <v>263</v>
      </c>
      <c r="E155" s="141" t="s">
        <v>357</v>
      </c>
      <c r="F155" s="141" t="s">
        <v>287</v>
      </c>
      <c r="G155" s="184"/>
      <c r="H155" s="184"/>
      <c r="I155" s="184"/>
      <c r="J155" s="272">
        <v>844.4</v>
      </c>
      <c r="K155" s="260">
        <v>844.4</v>
      </c>
      <c r="L155" s="260">
        <v>844.4</v>
      </c>
    </row>
    <row r="156" spans="1:12" ht="16.5" thickBot="1">
      <c r="A156" s="168" t="s">
        <v>104</v>
      </c>
      <c r="B156" s="141" t="s">
        <v>249</v>
      </c>
      <c r="C156" s="141" t="s">
        <v>268</v>
      </c>
      <c r="D156" s="141" t="s">
        <v>263</v>
      </c>
      <c r="E156" s="141" t="s">
        <v>357</v>
      </c>
      <c r="F156" s="141" t="s">
        <v>287</v>
      </c>
      <c r="G156" s="141" t="s">
        <v>263</v>
      </c>
      <c r="H156" s="141"/>
      <c r="I156" s="141"/>
      <c r="J156" s="272">
        <v>844.4</v>
      </c>
      <c r="K156" s="260">
        <v>844.4</v>
      </c>
      <c r="L156" s="260">
        <v>844.4</v>
      </c>
    </row>
    <row r="157" spans="1:12" ht="32.25" thickBot="1">
      <c r="A157" s="168" t="s">
        <v>296</v>
      </c>
      <c r="B157" s="141" t="s">
        <v>249</v>
      </c>
      <c r="C157" s="141" t="s">
        <v>268</v>
      </c>
      <c r="D157" s="141" t="s">
        <v>263</v>
      </c>
      <c r="E157" s="141" t="s">
        <v>357</v>
      </c>
      <c r="F157" s="141" t="s">
        <v>287</v>
      </c>
      <c r="G157" s="184" t="s">
        <v>263</v>
      </c>
      <c r="H157" s="184" t="s">
        <v>263</v>
      </c>
      <c r="I157" s="184"/>
      <c r="J157" s="272">
        <v>844.4</v>
      </c>
      <c r="K157" s="260">
        <v>844.4</v>
      </c>
      <c r="L157" s="260">
        <v>844.4</v>
      </c>
    </row>
    <row r="158" spans="1:12" ht="79.5" thickBot="1">
      <c r="A158" s="168" t="s">
        <v>291</v>
      </c>
      <c r="B158" s="141" t="s">
        <v>249</v>
      </c>
      <c r="C158" s="141" t="s">
        <v>268</v>
      </c>
      <c r="D158" s="141" t="s">
        <v>263</v>
      </c>
      <c r="E158" s="141" t="s">
        <v>357</v>
      </c>
      <c r="F158" s="141" t="s">
        <v>287</v>
      </c>
      <c r="G158" s="184" t="s">
        <v>263</v>
      </c>
      <c r="H158" s="184" t="s">
        <v>263</v>
      </c>
      <c r="I158" s="184" t="s">
        <v>349</v>
      </c>
      <c r="J158" s="272">
        <v>844.4</v>
      </c>
      <c r="K158" s="260">
        <v>844.4</v>
      </c>
      <c r="L158" s="260">
        <v>844.4</v>
      </c>
    </row>
    <row r="159" spans="1:12" ht="15.75">
      <c r="A159" s="128" t="s">
        <v>80</v>
      </c>
      <c r="B159" s="347" t="s">
        <v>249</v>
      </c>
      <c r="C159" s="351" t="s">
        <v>268</v>
      </c>
      <c r="D159" s="351" t="s">
        <v>251</v>
      </c>
      <c r="E159" s="351"/>
      <c r="F159" s="351"/>
      <c r="G159" s="351"/>
      <c r="H159" s="570"/>
      <c r="I159" s="570"/>
      <c r="J159" s="477">
        <f>J161+J176</f>
        <v>2107.3000000000002</v>
      </c>
      <c r="K159" s="477">
        <f>K161+K176</f>
        <v>2189.1999999999998</v>
      </c>
      <c r="L159" s="477">
        <f>L161+L176</f>
        <v>2189.1999999999998</v>
      </c>
    </row>
    <row r="160" spans="1:12" ht="111" thickBot="1">
      <c r="A160" s="168" t="s">
        <v>297</v>
      </c>
      <c r="B160" s="348"/>
      <c r="C160" s="352"/>
      <c r="D160" s="352"/>
      <c r="E160" s="352"/>
      <c r="F160" s="352"/>
      <c r="G160" s="352"/>
      <c r="H160" s="571"/>
      <c r="I160" s="571"/>
      <c r="J160" s="478"/>
      <c r="K160" s="478"/>
      <c r="L160" s="478"/>
    </row>
    <row r="161" spans="1:12" ht="205.5" thickBot="1">
      <c r="A161" s="135" t="s">
        <v>298</v>
      </c>
      <c r="B161" s="141" t="s">
        <v>249</v>
      </c>
      <c r="C161" s="141" t="s">
        <v>268</v>
      </c>
      <c r="D161" s="141" t="s">
        <v>251</v>
      </c>
      <c r="E161" s="141" t="s">
        <v>358</v>
      </c>
      <c r="F161" s="141"/>
      <c r="G161" s="141"/>
      <c r="H161" s="141"/>
      <c r="I161" s="141"/>
      <c r="J161" s="260">
        <v>2034.3</v>
      </c>
      <c r="K161" s="260">
        <v>2116</v>
      </c>
      <c r="L161" s="260">
        <v>2116</v>
      </c>
    </row>
    <row r="162" spans="1:12" ht="63.75" thickBot="1">
      <c r="A162" s="168" t="s">
        <v>51</v>
      </c>
      <c r="B162" s="141" t="s">
        <v>249</v>
      </c>
      <c r="C162" s="141" t="s">
        <v>268</v>
      </c>
      <c r="D162" s="141" t="s">
        <v>251</v>
      </c>
      <c r="E162" s="141" t="s">
        <v>358</v>
      </c>
      <c r="F162" s="141" t="s">
        <v>284</v>
      </c>
      <c r="G162" s="141"/>
      <c r="H162" s="141"/>
      <c r="I162" s="184"/>
      <c r="J162" s="10">
        <v>5</v>
      </c>
      <c r="K162" s="10">
        <v>5</v>
      </c>
      <c r="L162" s="10">
        <v>5</v>
      </c>
    </row>
    <row r="163" spans="1:12" ht="63.75" thickBot="1">
      <c r="A163" s="168" t="s">
        <v>52</v>
      </c>
      <c r="B163" s="141" t="s">
        <v>249</v>
      </c>
      <c r="C163" s="141" t="s">
        <v>268</v>
      </c>
      <c r="D163" s="141" t="s">
        <v>251</v>
      </c>
      <c r="E163" s="141" t="s">
        <v>358</v>
      </c>
      <c r="F163" s="141" t="s">
        <v>337</v>
      </c>
      <c r="G163" s="141"/>
      <c r="H163" s="141"/>
      <c r="I163" s="141"/>
      <c r="J163" s="10">
        <v>5</v>
      </c>
      <c r="K163" s="10">
        <v>5</v>
      </c>
      <c r="L163" s="10">
        <v>5</v>
      </c>
    </row>
    <row r="164" spans="1:12" ht="16.5" thickBot="1">
      <c r="A164" s="168" t="s">
        <v>115</v>
      </c>
      <c r="B164" s="141" t="s">
        <v>249</v>
      </c>
      <c r="C164" s="141" t="s">
        <v>268</v>
      </c>
      <c r="D164" s="141" t="s">
        <v>251</v>
      </c>
      <c r="E164" s="141" t="s">
        <v>358</v>
      </c>
      <c r="F164" s="141" t="s">
        <v>337</v>
      </c>
      <c r="G164" s="141" t="s">
        <v>17</v>
      </c>
      <c r="H164" s="141"/>
      <c r="I164" s="184"/>
      <c r="J164" s="10">
        <v>5</v>
      </c>
      <c r="K164" s="10">
        <v>5</v>
      </c>
      <c r="L164" s="10">
        <v>5</v>
      </c>
    </row>
    <row r="165" spans="1:12" ht="48" customHeight="1" thickBot="1">
      <c r="A165" s="168" t="s">
        <v>122</v>
      </c>
      <c r="B165" s="141" t="s">
        <v>249</v>
      </c>
      <c r="C165" s="141" t="s">
        <v>268</v>
      </c>
      <c r="D165" s="141" t="s">
        <v>251</v>
      </c>
      <c r="E165" s="141" t="s">
        <v>358</v>
      </c>
      <c r="F165" s="141" t="s">
        <v>337</v>
      </c>
      <c r="G165" s="141" t="s">
        <v>17</v>
      </c>
      <c r="H165" s="141" t="s">
        <v>250</v>
      </c>
      <c r="I165" s="141"/>
      <c r="J165" s="10">
        <v>5</v>
      </c>
      <c r="K165" s="10">
        <v>5</v>
      </c>
      <c r="L165" s="10">
        <v>5</v>
      </c>
    </row>
    <row r="166" spans="1:12" ht="63.75" thickBot="1">
      <c r="A166" s="168" t="s">
        <v>40</v>
      </c>
      <c r="B166" s="141" t="s">
        <v>249</v>
      </c>
      <c r="C166" s="141" t="s">
        <v>268</v>
      </c>
      <c r="D166" s="141" t="s">
        <v>251</v>
      </c>
      <c r="E166" s="141" t="s">
        <v>358</v>
      </c>
      <c r="F166" s="141" t="s">
        <v>337</v>
      </c>
      <c r="G166" s="141" t="s">
        <v>17</v>
      </c>
      <c r="H166" s="141" t="s">
        <v>250</v>
      </c>
      <c r="I166" s="141" t="s">
        <v>336</v>
      </c>
      <c r="J166" s="10">
        <v>5</v>
      </c>
      <c r="K166" s="10">
        <v>5</v>
      </c>
      <c r="L166" s="10">
        <v>5</v>
      </c>
    </row>
    <row r="167" spans="1:12" ht="32.25" thickBot="1">
      <c r="A167" s="168" t="s">
        <v>83</v>
      </c>
      <c r="B167" s="141" t="s">
        <v>249</v>
      </c>
      <c r="C167" s="141" t="s">
        <v>268</v>
      </c>
      <c r="D167" s="141" t="s">
        <v>251</v>
      </c>
      <c r="E167" s="141" t="s">
        <v>358</v>
      </c>
      <c r="F167" s="141" t="s">
        <v>346</v>
      </c>
      <c r="G167" s="184"/>
      <c r="H167" s="184"/>
      <c r="I167" s="184"/>
      <c r="J167" s="260">
        <v>2029.3</v>
      </c>
      <c r="K167" s="260">
        <v>2111</v>
      </c>
      <c r="L167" s="231">
        <v>2111</v>
      </c>
    </row>
    <row r="168" spans="1:12" ht="48" thickBot="1">
      <c r="A168" s="168" t="s">
        <v>119</v>
      </c>
      <c r="B168" s="141" t="s">
        <v>249</v>
      </c>
      <c r="C168" s="141" t="s">
        <v>268</v>
      </c>
      <c r="D168" s="141" t="s">
        <v>251</v>
      </c>
      <c r="E168" s="141" t="s">
        <v>358</v>
      </c>
      <c r="F168" s="141" t="s">
        <v>347</v>
      </c>
      <c r="G168" s="184"/>
      <c r="H168" s="184"/>
      <c r="I168" s="184"/>
      <c r="J168" s="254">
        <v>1000</v>
      </c>
      <c r="K168" s="254">
        <v>1000</v>
      </c>
      <c r="L168" s="231">
        <v>1000</v>
      </c>
    </row>
    <row r="169" spans="1:12" ht="48" customHeight="1" thickBot="1">
      <c r="A169" s="168" t="s">
        <v>115</v>
      </c>
      <c r="B169" s="141" t="s">
        <v>249</v>
      </c>
      <c r="C169" s="141" t="s">
        <v>268</v>
      </c>
      <c r="D169" s="141" t="s">
        <v>251</v>
      </c>
      <c r="E169" s="141" t="s">
        <v>358</v>
      </c>
      <c r="F169" s="141" t="s">
        <v>347</v>
      </c>
      <c r="G169" s="141" t="s">
        <v>17</v>
      </c>
      <c r="H169" s="184"/>
      <c r="I169" s="184"/>
      <c r="J169" s="254">
        <v>1000</v>
      </c>
      <c r="K169" s="254">
        <v>1000</v>
      </c>
      <c r="L169" s="231">
        <v>1000</v>
      </c>
    </row>
    <row r="170" spans="1:12" ht="16.5" thickBot="1">
      <c r="A170" s="168" t="s">
        <v>122</v>
      </c>
      <c r="B170" s="141" t="s">
        <v>249</v>
      </c>
      <c r="C170" s="141" t="s">
        <v>268</v>
      </c>
      <c r="D170" s="141" t="s">
        <v>251</v>
      </c>
      <c r="E170" s="141" t="s">
        <v>358</v>
      </c>
      <c r="F170" s="141" t="s">
        <v>347</v>
      </c>
      <c r="G170" s="141" t="s">
        <v>17</v>
      </c>
      <c r="H170" s="141" t="s">
        <v>250</v>
      </c>
      <c r="I170" s="184"/>
      <c r="J170" s="254">
        <v>1000</v>
      </c>
      <c r="K170" s="254">
        <v>1000</v>
      </c>
      <c r="L170" s="231">
        <v>1000</v>
      </c>
    </row>
    <row r="171" spans="1:12" ht="63.75" thickBot="1">
      <c r="A171" s="168" t="s">
        <v>40</v>
      </c>
      <c r="B171" s="141" t="s">
        <v>249</v>
      </c>
      <c r="C171" s="141" t="s">
        <v>268</v>
      </c>
      <c r="D171" s="141" t="s">
        <v>251</v>
      </c>
      <c r="E171" s="141" t="s">
        <v>358</v>
      </c>
      <c r="F171" s="141" t="s">
        <v>347</v>
      </c>
      <c r="G171" s="141" t="s">
        <v>17</v>
      </c>
      <c r="H171" s="141" t="s">
        <v>250</v>
      </c>
      <c r="I171" s="141" t="s">
        <v>336</v>
      </c>
      <c r="J171" s="254">
        <v>1000</v>
      </c>
      <c r="K171" s="254">
        <v>1000</v>
      </c>
      <c r="L171" s="231">
        <v>1000</v>
      </c>
    </row>
    <row r="172" spans="1:12" ht="63.75" thickBot="1">
      <c r="A172" s="168" t="s">
        <v>121</v>
      </c>
      <c r="B172" s="141" t="s">
        <v>249</v>
      </c>
      <c r="C172" s="141" t="s">
        <v>268</v>
      </c>
      <c r="D172" s="141" t="s">
        <v>251</v>
      </c>
      <c r="E172" s="141" t="s">
        <v>358</v>
      </c>
      <c r="F172" s="141" t="s">
        <v>359</v>
      </c>
      <c r="G172" s="184"/>
      <c r="H172" s="184"/>
      <c r="I172" s="184"/>
      <c r="J172" s="231">
        <v>1029.3</v>
      </c>
      <c r="K172" s="231">
        <v>1111</v>
      </c>
      <c r="L172" s="231">
        <v>1111</v>
      </c>
    </row>
    <row r="173" spans="1:12" ht="16.5" thickBot="1">
      <c r="A173" s="168" t="s">
        <v>115</v>
      </c>
      <c r="B173" s="141" t="s">
        <v>249</v>
      </c>
      <c r="C173" s="141" t="s">
        <v>268</v>
      </c>
      <c r="D173" s="141" t="s">
        <v>251</v>
      </c>
      <c r="E173" s="141" t="s">
        <v>358</v>
      </c>
      <c r="F173" s="141" t="s">
        <v>359</v>
      </c>
      <c r="G173" s="141" t="s">
        <v>17</v>
      </c>
      <c r="H173" s="141"/>
      <c r="I173" s="141"/>
      <c r="J173" s="231">
        <v>1029.3</v>
      </c>
      <c r="K173" s="231">
        <v>1111</v>
      </c>
      <c r="L173" s="231">
        <v>1111</v>
      </c>
    </row>
    <row r="174" spans="1:12" ht="48" customHeight="1" thickBot="1">
      <c r="A174" s="168" t="s">
        <v>122</v>
      </c>
      <c r="B174" s="141" t="s">
        <v>249</v>
      </c>
      <c r="C174" s="141" t="s">
        <v>268</v>
      </c>
      <c r="D174" s="141" t="s">
        <v>251</v>
      </c>
      <c r="E174" s="141" t="s">
        <v>358</v>
      </c>
      <c r="F174" s="141" t="s">
        <v>359</v>
      </c>
      <c r="G174" s="184" t="s">
        <v>17</v>
      </c>
      <c r="H174" s="184" t="s">
        <v>250</v>
      </c>
      <c r="I174" s="184"/>
      <c r="J174" s="231">
        <v>1029.3</v>
      </c>
      <c r="K174" s="231">
        <v>1111</v>
      </c>
      <c r="L174" s="231">
        <v>1111</v>
      </c>
    </row>
    <row r="175" spans="1:12" ht="63.75" thickBot="1">
      <c r="A175" s="168" t="s">
        <v>40</v>
      </c>
      <c r="B175" s="141" t="s">
        <v>249</v>
      </c>
      <c r="C175" s="141" t="s">
        <v>268</v>
      </c>
      <c r="D175" s="141" t="s">
        <v>251</v>
      </c>
      <c r="E175" s="141" t="s">
        <v>358</v>
      </c>
      <c r="F175" s="141" t="s">
        <v>359</v>
      </c>
      <c r="G175" s="184" t="s">
        <v>17</v>
      </c>
      <c r="H175" s="184" t="s">
        <v>250</v>
      </c>
      <c r="I175" s="184" t="s">
        <v>336</v>
      </c>
      <c r="J175" s="231">
        <v>1029.3</v>
      </c>
      <c r="K175" s="231">
        <v>1111</v>
      </c>
      <c r="L175" s="231">
        <v>1111</v>
      </c>
    </row>
    <row r="176" spans="1:12" ht="142.5" thickBot="1">
      <c r="A176" s="168" t="s">
        <v>63</v>
      </c>
      <c r="B176" s="141" t="s">
        <v>249</v>
      </c>
      <c r="C176" s="141" t="s">
        <v>268</v>
      </c>
      <c r="D176" s="141" t="s">
        <v>251</v>
      </c>
      <c r="E176" s="141" t="s">
        <v>524</v>
      </c>
      <c r="F176" s="141"/>
      <c r="G176" s="141"/>
      <c r="H176" s="184"/>
      <c r="I176" s="184"/>
      <c r="J176" s="255">
        <v>73</v>
      </c>
      <c r="K176" s="255">
        <v>73.2</v>
      </c>
      <c r="L176" s="10">
        <v>73.2</v>
      </c>
    </row>
    <row r="177" spans="1:12" ht="142.5" thickBot="1">
      <c r="A177" s="190" t="s">
        <v>46</v>
      </c>
      <c r="B177" s="141" t="s">
        <v>249</v>
      </c>
      <c r="C177" s="141" t="s">
        <v>268</v>
      </c>
      <c r="D177" s="141" t="s">
        <v>251</v>
      </c>
      <c r="E177" s="141" t="s">
        <v>524</v>
      </c>
      <c r="F177" s="141" t="s">
        <v>334</v>
      </c>
      <c r="G177" s="141"/>
      <c r="H177" s="184"/>
      <c r="I177" s="184"/>
      <c r="J177" s="255">
        <v>73</v>
      </c>
      <c r="K177" s="255">
        <v>73.2</v>
      </c>
      <c r="L177" s="10">
        <v>73.2</v>
      </c>
    </row>
    <row r="178" spans="1:12" ht="48" thickBot="1">
      <c r="A178" s="168" t="s">
        <v>47</v>
      </c>
      <c r="B178" s="141" t="s">
        <v>249</v>
      </c>
      <c r="C178" s="141" t="s">
        <v>268</v>
      </c>
      <c r="D178" s="141" t="s">
        <v>251</v>
      </c>
      <c r="E178" s="141" t="s">
        <v>524</v>
      </c>
      <c r="F178" s="141" t="s">
        <v>335</v>
      </c>
      <c r="G178" s="141"/>
      <c r="H178" s="141"/>
      <c r="I178" s="184"/>
      <c r="J178" s="255">
        <v>73</v>
      </c>
      <c r="K178" s="255">
        <v>73.2</v>
      </c>
      <c r="L178" s="10">
        <v>73.2</v>
      </c>
    </row>
    <row r="179" spans="1:12" ht="32.25" thickBot="1">
      <c r="A179" s="168" t="s">
        <v>41</v>
      </c>
      <c r="B179" s="141" t="s">
        <v>249</v>
      </c>
      <c r="C179" s="141" t="s">
        <v>268</v>
      </c>
      <c r="D179" s="141" t="s">
        <v>251</v>
      </c>
      <c r="E179" s="141" t="s">
        <v>524</v>
      </c>
      <c r="F179" s="141" t="s">
        <v>335</v>
      </c>
      <c r="G179" s="141" t="s">
        <v>248</v>
      </c>
      <c r="H179" s="141"/>
      <c r="I179" s="141"/>
      <c r="J179" s="255">
        <v>73</v>
      </c>
      <c r="K179" s="255">
        <v>73.2</v>
      </c>
      <c r="L179" s="10">
        <v>73.2</v>
      </c>
    </row>
    <row r="180" spans="1:12" ht="126.75" thickBot="1">
      <c r="A180" s="168" t="s">
        <v>48</v>
      </c>
      <c r="B180" s="141" t="s">
        <v>249</v>
      </c>
      <c r="C180" s="141" t="s">
        <v>268</v>
      </c>
      <c r="D180" s="141" t="s">
        <v>251</v>
      </c>
      <c r="E180" s="141" t="s">
        <v>524</v>
      </c>
      <c r="F180" s="141" t="s">
        <v>335</v>
      </c>
      <c r="G180" s="184" t="s">
        <v>248</v>
      </c>
      <c r="H180" s="184" t="s">
        <v>250</v>
      </c>
      <c r="I180" s="184"/>
      <c r="J180" s="255">
        <v>73</v>
      </c>
      <c r="K180" s="255">
        <v>73.2</v>
      </c>
      <c r="L180" s="10">
        <v>73.2</v>
      </c>
    </row>
    <row r="181" spans="1:12" ht="63.75" thickBot="1">
      <c r="A181" s="168" t="s">
        <v>40</v>
      </c>
      <c r="B181" s="141" t="s">
        <v>249</v>
      </c>
      <c r="C181" s="141" t="s">
        <v>268</v>
      </c>
      <c r="D181" s="141" t="s">
        <v>251</v>
      </c>
      <c r="E181" s="141" t="s">
        <v>524</v>
      </c>
      <c r="F181" s="141" t="s">
        <v>335</v>
      </c>
      <c r="G181" s="184" t="s">
        <v>248</v>
      </c>
      <c r="H181" s="184" t="s">
        <v>250</v>
      </c>
      <c r="I181" s="184" t="s">
        <v>336</v>
      </c>
      <c r="J181" s="255">
        <v>73</v>
      </c>
      <c r="K181" s="255">
        <v>73.2</v>
      </c>
      <c r="L181" s="10">
        <v>73.2</v>
      </c>
    </row>
    <row r="182" spans="1:12" ht="63.75" thickBot="1">
      <c r="A182" s="168" t="s">
        <v>218</v>
      </c>
      <c r="B182" s="141" t="s">
        <v>250</v>
      </c>
      <c r="C182" s="141"/>
      <c r="D182" s="141"/>
      <c r="E182" s="141"/>
      <c r="F182" s="141"/>
      <c r="G182" s="141"/>
      <c r="H182" s="184"/>
      <c r="I182" s="184"/>
      <c r="J182" s="242">
        <v>1314.2</v>
      </c>
      <c r="K182" s="243">
        <v>1314.2</v>
      </c>
      <c r="L182" s="242">
        <v>1314.2</v>
      </c>
    </row>
    <row r="183" spans="1:12" ht="63.75" thickBot="1">
      <c r="A183" s="168" t="s">
        <v>127</v>
      </c>
      <c r="B183" s="158" t="s">
        <v>250</v>
      </c>
      <c r="C183" s="112">
        <v>0</v>
      </c>
      <c r="D183" s="158" t="s">
        <v>249</v>
      </c>
      <c r="E183" s="141"/>
      <c r="F183" s="141"/>
      <c r="G183" s="184"/>
      <c r="H183" s="184"/>
      <c r="I183" s="184"/>
      <c r="J183" s="242">
        <v>1314.2</v>
      </c>
      <c r="K183" s="243">
        <v>1314.2</v>
      </c>
      <c r="L183" s="242">
        <v>1314.2</v>
      </c>
    </row>
    <row r="184" spans="1:12" ht="165.75" thickBot="1">
      <c r="A184" s="214" t="s">
        <v>66</v>
      </c>
      <c r="B184" s="158" t="s">
        <v>250</v>
      </c>
      <c r="C184" s="112">
        <v>0</v>
      </c>
      <c r="D184" s="158" t="s">
        <v>249</v>
      </c>
      <c r="E184" s="141" t="s">
        <v>272</v>
      </c>
      <c r="F184" s="141"/>
      <c r="G184" s="141"/>
      <c r="H184" s="184"/>
      <c r="I184" s="184"/>
      <c r="J184" s="260">
        <v>1303.5</v>
      </c>
      <c r="K184" s="260">
        <v>1303.5</v>
      </c>
      <c r="L184" s="260">
        <v>1303.5</v>
      </c>
    </row>
    <row r="185" spans="1:12" ht="63.75" thickBot="1">
      <c r="A185" s="168" t="s">
        <v>102</v>
      </c>
      <c r="B185" s="158" t="s">
        <v>250</v>
      </c>
      <c r="C185" s="112">
        <v>0</v>
      </c>
      <c r="D185" s="158" t="s">
        <v>249</v>
      </c>
      <c r="E185" s="141" t="s">
        <v>272</v>
      </c>
      <c r="F185" s="141" t="s">
        <v>360</v>
      </c>
      <c r="G185" s="141"/>
      <c r="H185" s="141"/>
      <c r="I185" s="184"/>
      <c r="J185" s="260">
        <v>1303.5</v>
      </c>
      <c r="K185" s="260">
        <v>1303.5</v>
      </c>
      <c r="L185" s="260">
        <v>1303.5</v>
      </c>
    </row>
    <row r="186" spans="1:12" ht="16.5" thickBot="1">
      <c r="A186" s="168" t="s">
        <v>103</v>
      </c>
      <c r="B186" s="158" t="s">
        <v>250</v>
      </c>
      <c r="C186" s="112">
        <v>0</v>
      </c>
      <c r="D186" s="158" t="s">
        <v>249</v>
      </c>
      <c r="E186" s="141" t="s">
        <v>272</v>
      </c>
      <c r="F186" s="141" t="s">
        <v>361</v>
      </c>
      <c r="G186" s="141"/>
      <c r="H186" s="141"/>
      <c r="I186" s="141"/>
      <c r="J186" s="260">
        <v>1303.5</v>
      </c>
      <c r="K186" s="260">
        <v>1303.5</v>
      </c>
      <c r="L186" s="260">
        <v>1303.5</v>
      </c>
    </row>
    <row r="187" spans="1:12" ht="16.5" thickBot="1">
      <c r="A187" s="168" t="s">
        <v>115</v>
      </c>
      <c r="B187" s="158" t="s">
        <v>250</v>
      </c>
      <c r="C187" s="112">
        <v>0</v>
      </c>
      <c r="D187" s="158" t="s">
        <v>249</v>
      </c>
      <c r="E187" s="141" t="s">
        <v>272</v>
      </c>
      <c r="F187" s="141" t="s">
        <v>361</v>
      </c>
      <c r="G187" s="184" t="s">
        <v>17</v>
      </c>
      <c r="H187" s="184"/>
      <c r="I187" s="184"/>
      <c r="J187" s="260">
        <v>1303.5</v>
      </c>
      <c r="K187" s="260">
        <v>1303.5</v>
      </c>
      <c r="L187" s="260">
        <v>1303.5</v>
      </c>
    </row>
    <row r="188" spans="1:12" ht="16.5" thickBot="1">
      <c r="A188" s="168" t="s">
        <v>122</v>
      </c>
      <c r="B188" s="158" t="s">
        <v>250</v>
      </c>
      <c r="C188" s="112">
        <v>0</v>
      </c>
      <c r="D188" s="158" t="s">
        <v>249</v>
      </c>
      <c r="E188" s="141" t="s">
        <v>272</v>
      </c>
      <c r="F188" s="141" t="s">
        <v>361</v>
      </c>
      <c r="G188" s="184" t="s">
        <v>17</v>
      </c>
      <c r="H188" s="184" t="s">
        <v>250</v>
      </c>
      <c r="I188" s="184"/>
      <c r="J188" s="260">
        <v>1303.5</v>
      </c>
      <c r="K188" s="260">
        <v>1303.5</v>
      </c>
      <c r="L188" s="260">
        <v>1303.5</v>
      </c>
    </row>
    <row r="189" spans="1:12" ht="63.75" thickBot="1">
      <c r="A189" s="168" t="s">
        <v>40</v>
      </c>
      <c r="B189" s="158" t="s">
        <v>250</v>
      </c>
      <c r="C189" s="112">
        <v>0</v>
      </c>
      <c r="D189" s="158" t="s">
        <v>249</v>
      </c>
      <c r="E189" s="141" t="s">
        <v>272</v>
      </c>
      <c r="F189" s="141" t="s">
        <v>361</v>
      </c>
      <c r="G189" s="141" t="s">
        <v>17</v>
      </c>
      <c r="H189" s="184" t="s">
        <v>250</v>
      </c>
      <c r="I189" s="184" t="s">
        <v>336</v>
      </c>
      <c r="J189" s="260">
        <v>1303.5</v>
      </c>
      <c r="K189" s="260">
        <v>1303.5</v>
      </c>
      <c r="L189" s="260">
        <v>1303.5</v>
      </c>
    </row>
    <row r="190" spans="1:12" ht="189.75" thickBot="1">
      <c r="A190" s="135" t="s">
        <v>66</v>
      </c>
      <c r="B190" s="158" t="s">
        <v>250</v>
      </c>
      <c r="C190" s="112">
        <v>0</v>
      </c>
      <c r="D190" s="158" t="s">
        <v>249</v>
      </c>
      <c r="E190" s="141" t="s">
        <v>252</v>
      </c>
      <c r="F190" s="141"/>
      <c r="G190" s="141"/>
      <c r="H190" s="141"/>
      <c r="I190" s="184"/>
      <c r="J190" s="255">
        <v>10.7</v>
      </c>
      <c r="K190" s="255">
        <v>10.7</v>
      </c>
      <c r="L190" s="10">
        <v>10.8</v>
      </c>
    </row>
    <row r="191" spans="1:12" ht="142.5" thickBot="1">
      <c r="A191" s="168" t="s">
        <v>46</v>
      </c>
      <c r="B191" s="158" t="s">
        <v>250</v>
      </c>
      <c r="C191" s="112">
        <v>0</v>
      </c>
      <c r="D191" s="158" t="s">
        <v>249</v>
      </c>
      <c r="E191" s="141" t="s">
        <v>252</v>
      </c>
      <c r="F191" s="141" t="s">
        <v>334</v>
      </c>
      <c r="G191" s="141"/>
      <c r="H191" s="141"/>
      <c r="I191" s="141"/>
      <c r="J191" s="255">
        <v>10.7</v>
      </c>
      <c r="K191" s="255">
        <v>10.7</v>
      </c>
      <c r="L191" s="10">
        <v>10.8</v>
      </c>
    </row>
    <row r="192" spans="1:12" ht="48" thickBot="1">
      <c r="A192" s="168" t="s">
        <v>47</v>
      </c>
      <c r="B192" s="158" t="s">
        <v>250</v>
      </c>
      <c r="C192" s="112">
        <v>0</v>
      </c>
      <c r="D192" s="158" t="s">
        <v>249</v>
      </c>
      <c r="E192" s="141" t="s">
        <v>252</v>
      </c>
      <c r="F192" s="141" t="s">
        <v>335</v>
      </c>
      <c r="G192" s="184"/>
      <c r="H192" s="184"/>
      <c r="I192" s="184"/>
      <c r="J192" s="255">
        <v>10.7</v>
      </c>
      <c r="K192" s="255">
        <v>10.7</v>
      </c>
      <c r="L192" s="10">
        <v>10.8</v>
      </c>
    </row>
    <row r="193" spans="1:12" ht="32.25" thickBot="1">
      <c r="A193" s="168" t="s">
        <v>41</v>
      </c>
      <c r="B193" s="158" t="s">
        <v>250</v>
      </c>
      <c r="C193" s="112">
        <v>0</v>
      </c>
      <c r="D193" s="158" t="s">
        <v>249</v>
      </c>
      <c r="E193" s="141" t="s">
        <v>252</v>
      </c>
      <c r="F193" s="141" t="s">
        <v>335</v>
      </c>
      <c r="G193" s="141" t="s">
        <v>248</v>
      </c>
      <c r="H193" s="141"/>
      <c r="I193" s="141"/>
      <c r="J193" s="255">
        <v>10.7</v>
      </c>
      <c r="K193" s="255">
        <v>10.7</v>
      </c>
      <c r="L193" s="10">
        <v>10.8</v>
      </c>
    </row>
    <row r="194" spans="1:12" ht="126.75" thickBot="1">
      <c r="A194" s="168" t="s">
        <v>48</v>
      </c>
      <c r="B194" s="158" t="s">
        <v>250</v>
      </c>
      <c r="C194" s="112">
        <v>0</v>
      </c>
      <c r="D194" s="158" t="s">
        <v>249</v>
      </c>
      <c r="E194" s="141" t="s">
        <v>252</v>
      </c>
      <c r="F194" s="141" t="s">
        <v>335</v>
      </c>
      <c r="G194" s="141" t="s">
        <v>248</v>
      </c>
      <c r="H194" s="184" t="s">
        <v>250</v>
      </c>
      <c r="I194" s="184"/>
      <c r="J194" s="255">
        <v>10.7</v>
      </c>
      <c r="K194" s="255">
        <v>10.7</v>
      </c>
      <c r="L194" s="10">
        <v>10.8</v>
      </c>
    </row>
    <row r="195" spans="1:12" ht="63.75" thickBot="1">
      <c r="A195" s="168" t="s">
        <v>40</v>
      </c>
      <c r="B195" s="158" t="s">
        <v>250</v>
      </c>
      <c r="C195" s="112">
        <v>0</v>
      </c>
      <c r="D195" s="158" t="s">
        <v>249</v>
      </c>
      <c r="E195" s="141" t="s">
        <v>252</v>
      </c>
      <c r="F195" s="141" t="s">
        <v>335</v>
      </c>
      <c r="G195" s="141" t="s">
        <v>248</v>
      </c>
      <c r="H195" s="184" t="s">
        <v>250</v>
      </c>
      <c r="I195" s="184" t="s">
        <v>336</v>
      </c>
      <c r="J195" s="255">
        <v>10.7</v>
      </c>
      <c r="K195" s="255">
        <v>10.7</v>
      </c>
      <c r="L195" s="10">
        <v>10.8</v>
      </c>
    </row>
    <row r="196" spans="1:12" ht="79.5" thickBot="1">
      <c r="A196" s="168" t="s">
        <v>193</v>
      </c>
      <c r="B196" s="141" t="s">
        <v>256</v>
      </c>
      <c r="C196" s="141"/>
      <c r="D196" s="141"/>
      <c r="E196" s="141"/>
      <c r="F196" s="141"/>
      <c r="G196" s="141"/>
      <c r="H196" s="184"/>
      <c r="I196" s="184"/>
      <c r="J196" s="284">
        <f>J197+J205+J213+J228</f>
        <v>10834.400000000001</v>
      </c>
      <c r="K196" s="284">
        <f>K197+K205+K213+K228</f>
        <v>12167.4</v>
      </c>
      <c r="L196" s="284">
        <f>L197+L205+L213+L228</f>
        <v>12167.4</v>
      </c>
    </row>
    <row r="197" spans="1:12" ht="15.75">
      <c r="A197" s="128" t="s">
        <v>80</v>
      </c>
      <c r="B197" s="347" t="s">
        <v>256</v>
      </c>
      <c r="C197" s="351" t="s">
        <v>268</v>
      </c>
      <c r="D197" s="351" t="s">
        <v>248</v>
      </c>
      <c r="E197" s="351"/>
      <c r="F197" s="351"/>
      <c r="G197" s="351"/>
      <c r="H197" s="351"/>
      <c r="I197" s="570"/>
      <c r="J197" s="475">
        <v>1962.2</v>
      </c>
      <c r="K197" s="481">
        <v>2152.3000000000002</v>
      </c>
      <c r="L197" s="481">
        <v>2152.3000000000002</v>
      </c>
    </row>
    <row r="198" spans="1:12" ht="48" thickBot="1">
      <c r="A198" s="168" t="s">
        <v>299</v>
      </c>
      <c r="B198" s="348"/>
      <c r="C198" s="352"/>
      <c r="D198" s="352"/>
      <c r="E198" s="352"/>
      <c r="F198" s="352"/>
      <c r="G198" s="352"/>
      <c r="H198" s="352"/>
      <c r="I198" s="571"/>
      <c r="J198" s="476"/>
      <c r="K198" s="482"/>
      <c r="L198" s="482"/>
    </row>
    <row r="199" spans="1:12" ht="32.25" thickBot="1">
      <c r="A199" s="167" t="s">
        <v>192</v>
      </c>
      <c r="B199" s="141" t="s">
        <v>256</v>
      </c>
      <c r="C199" s="141" t="s">
        <v>268</v>
      </c>
      <c r="D199" s="141" t="s">
        <v>248</v>
      </c>
      <c r="E199" s="141" t="s">
        <v>286</v>
      </c>
      <c r="F199" s="141"/>
      <c r="G199" s="184"/>
      <c r="H199" s="184"/>
      <c r="I199" s="184"/>
      <c r="J199" s="254">
        <v>1962.2</v>
      </c>
      <c r="K199" s="254">
        <v>2152.3000000000002</v>
      </c>
      <c r="L199" s="254">
        <v>2152.3000000000002</v>
      </c>
    </row>
    <row r="200" spans="1:12" ht="79.5" thickBot="1">
      <c r="A200" s="168" t="s">
        <v>72</v>
      </c>
      <c r="B200" s="141" t="s">
        <v>256</v>
      </c>
      <c r="C200" s="141" t="s">
        <v>268</v>
      </c>
      <c r="D200" s="141" t="s">
        <v>248</v>
      </c>
      <c r="E200" s="141" t="s">
        <v>286</v>
      </c>
      <c r="F200" s="141" t="s">
        <v>275</v>
      </c>
      <c r="G200" s="184"/>
      <c r="H200" s="184"/>
      <c r="I200" s="184"/>
      <c r="J200" s="254">
        <v>1962.2</v>
      </c>
      <c r="K200" s="254">
        <v>2152.3000000000002</v>
      </c>
      <c r="L200" s="254">
        <v>2152.3000000000002</v>
      </c>
    </row>
    <row r="201" spans="1:12" ht="32.25" thickBot="1">
      <c r="A201" s="168" t="s">
        <v>73</v>
      </c>
      <c r="B201" s="141" t="s">
        <v>256</v>
      </c>
      <c r="C201" s="141" t="s">
        <v>268</v>
      </c>
      <c r="D201" s="141" t="s">
        <v>248</v>
      </c>
      <c r="E201" s="141" t="s">
        <v>286</v>
      </c>
      <c r="F201" s="141" t="s">
        <v>287</v>
      </c>
      <c r="G201" s="184"/>
      <c r="H201" s="184"/>
      <c r="I201" s="184"/>
      <c r="J201" s="254">
        <v>1962.2</v>
      </c>
      <c r="K201" s="254">
        <v>2152.3000000000002</v>
      </c>
      <c r="L201" s="254">
        <v>2152.3000000000002</v>
      </c>
    </row>
    <row r="202" spans="1:12" ht="16.5" thickBot="1">
      <c r="A202" s="168" t="s">
        <v>104</v>
      </c>
      <c r="B202" s="141" t="s">
        <v>256</v>
      </c>
      <c r="C202" s="141" t="s">
        <v>268</v>
      </c>
      <c r="D202" s="141" t="s">
        <v>248</v>
      </c>
      <c r="E202" s="141" t="s">
        <v>286</v>
      </c>
      <c r="F202" s="141" t="s">
        <v>287</v>
      </c>
      <c r="G202" s="141" t="s">
        <v>263</v>
      </c>
      <c r="H202" s="184"/>
      <c r="I202" s="184"/>
      <c r="J202" s="254">
        <v>1962.2</v>
      </c>
      <c r="K202" s="254">
        <v>2152.3000000000002</v>
      </c>
      <c r="L202" s="254">
        <v>2152.3000000000002</v>
      </c>
    </row>
    <row r="203" spans="1:12" ht="16.5" thickBot="1">
      <c r="A203" s="168" t="s">
        <v>300</v>
      </c>
      <c r="B203" s="141" t="s">
        <v>256</v>
      </c>
      <c r="C203" s="141" t="s">
        <v>268</v>
      </c>
      <c r="D203" s="141" t="s">
        <v>248</v>
      </c>
      <c r="E203" s="141" t="s">
        <v>286</v>
      </c>
      <c r="F203" s="141" t="s">
        <v>287</v>
      </c>
      <c r="G203" s="141" t="s">
        <v>263</v>
      </c>
      <c r="H203" s="141" t="s">
        <v>260</v>
      </c>
      <c r="I203" s="184"/>
      <c r="J203" s="254">
        <v>1962.2</v>
      </c>
      <c r="K203" s="254">
        <v>2152.3000000000002</v>
      </c>
      <c r="L203" s="254">
        <v>2152.3000000000002</v>
      </c>
    </row>
    <row r="204" spans="1:12" ht="79.5" thickBot="1">
      <c r="A204" s="168" t="s">
        <v>291</v>
      </c>
      <c r="B204" s="141" t="s">
        <v>256</v>
      </c>
      <c r="C204" s="141" t="s">
        <v>268</v>
      </c>
      <c r="D204" s="141" t="s">
        <v>248</v>
      </c>
      <c r="E204" s="141" t="s">
        <v>286</v>
      </c>
      <c r="F204" s="141" t="s">
        <v>287</v>
      </c>
      <c r="G204" s="141" t="s">
        <v>263</v>
      </c>
      <c r="H204" s="141" t="s">
        <v>260</v>
      </c>
      <c r="I204" s="141" t="s">
        <v>349</v>
      </c>
      <c r="J204" s="254">
        <v>1962.2</v>
      </c>
      <c r="K204" s="254">
        <v>2152.3000000000002</v>
      </c>
      <c r="L204" s="254">
        <v>2152.3000000000002</v>
      </c>
    </row>
    <row r="205" spans="1:12" ht="15.75">
      <c r="A205" s="128" t="s">
        <v>93</v>
      </c>
      <c r="B205" s="347" t="s">
        <v>256</v>
      </c>
      <c r="C205" s="351" t="s">
        <v>268</v>
      </c>
      <c r="D205" s="351" t="s">
        <v>260</v>
      </c>
      <c r="E205" s="351"/>
      <c r="F205" s="351"/>
      <c r="G205" s="351"/>
      <c r="H205" s="351"/>
      <c r="I205" s="570"/>
      <c r="J205" s="574">
        <v>706.7</v>
      </c>
      <c r="K205" s="560">
        <v>706.9</v>
      </c>
      <c r="L205" s="560">
        <v>706.9</v>
      </c>
    </row>
    <row r="206" spans="1:12" ht="63.75" thickBot="1">
      <c r="A206" s="168" t="s">
        <v>206</v>
      </c>
      <c r="B206" s="348"/>
      <c r="C206" s="352"/>
      <c r="D206" s="352"/>
      <c r="E206" s="352"/>
      <c r="F206" s="352"/>
      <c r="G206" s="352"/>
      <c r="H206" s="352"/>
      <c r="I206" s="571"/>
      <c r="J206" s="510"/>
      <c r="K206" s="342"/>
      <c r="L206" s="342"/>
    </row>
    <row r="207" spans="1:12" ht="32.25" thickBot="1">
      <c r="A207" s="168" t="s">
        <v>207</v>
      </c>
      <c r="B207" s="141" t="s">
        <v>256</v>
      </c>
      <c r="C207" s="141" t="s">
        <v>268</v>
      </c>
      <c r="D207" s="141" t="s">
        <v>260</v>
      </c>
      <c r="E207" s="141" t="s">
        <v>362</v>
      </c>
      <c r="F207" s="141"/>
      <c r="G207" s="141"/>
      <c r="H207" s="141"/>
      <c r="I207" s="141"/>
      <c r="J207" s="231">
        <v>706.7</v>
      </c>
      <c r="K207" s="231">
        <v>706.9</v>
      </c>
      <c r="L207" s="231">
        <v>706.9</v>
      </c>
    </row>
    <row r="208" spans="1:12" ht="79.5" thickBot="1">
      <c r="A208" s="168" t="s">
        <v>72</v>
      </c>
      <c r="B208" s="141" t="s">
        <v>256</v>
      </c>
      <c r="C208" s="141" t="s">
        <v>268</v>
      </c>
      <c r="D208" s="141" t="s">
        <v>260</v>
      </c>
      <c r="E208" s="141" t="s">
        <v>362</v>
      </c>
      <c r="F208" s="141" t="s">
        <v>275</v>
      </c>
      <c r="G208" s="184"/>
      <c r="H208" s="184"/>
      <c r="I208" s="184"/>
      <c r="J208" s="231">
        <v>706.7</v>
      </c>
      <c r="K208" s="231">
        <v>706.9</v>
      </c>
      <c r="L208" s="231">
        <v>706.9</v>
      </c>
    </row>
    <row r="209" spans="1:12" ht="32.25" thickBot="1">
      <c r="A209" s="168" t="s">
        <v>73</v>
      </c>
      <c r="B209" s="141" t="s">
        <v>256</v>
      </c>
      <c r="C209" s="141" t="s">
        <v>268</v>
      </c>
      <c r="D209" s="141" t="s">
        <v>260</v>
      </c>
      <c r="E209" s="141" t="s">
        <v>362</v>
      </c>
      <c r="F209" s="141" t="s">
        <v>287</v>
      </c>
      <c r="G209" s="184"/>
      <c r="H209" s="184"/>
      <c r="I209" s="184"/>
      <c r="J209" s="231">
        <v>706.7</v>
      </c>
      <c r="K209" s="231">
        <v>706.9</v>
      </c>
      <c r="L209" s="231">
        <v>706.9</v>
      </c>
    </row>
    <row r="210" spans="1:12" ht="16.5" thickBot="1">
      <c r="A210" s="168" t="s">
        <v>113</v>
      </c>
      <c r="B210" s="141" t="s">
        <v>256</v>
      </c>
      <c r="C210" s="141" t="s">
        <v>268</v>
      </c>
      <c r="D210" s="141" t="s">
        <v>260</v>
      </c>
      <c r="E210" s="141" t="s">
        <v>362</v>
      </c>
      <c r="F210" s="141" t="s">
        <v>287</v>
      </c>
      <c r="G210" s="141" t="s">
        <v>251</v>
      </c>
      <c r="H210" s="141"/>
      <c r="I210" s="184"/>
      <c r="J210" s="231">
        <v>706.7</v>
      </c>
      <c r="K210" s="231">
        <v>706.9</v>
      </c>
      <c r="L210" s="231">
        <v>706.9</v>
      </c>
    </row>
    <row r="211" spans="1:12" ht="16.5" thickBot="1">
      <c r="A211" s="168" t="s">
        <v>205</v>
      </c>
      <c r="B211" s="141" t="s">
        <v>256</v>
      </c>
      <c r="C211" s="141" t="s">
        <v>268</v>
      </c>
      <c r="D211" s="141" t="s">
        <v>260</v>
      </c>
      <c r="E211" s="141" t="s">
        <v>362</v>
      </c>
      <c r="F211" s="141" t="s">
        <v>287</v>
      </c>
      <c r="G211" s="141" t="s">
        <v>251</v>
      </c>
      <c r="H211" s="141" t="s">
        <v>248</v>
      </c>
      <c r="I211" s="184"/>
      <c r="J211" s="231">
        <v>706.7</v>
      </c>
      <c r="K211" s="231">
        <v>706.9</v>
      </c>
      <c r="L211" s="231">
        <v>706.9</v>
      </c>
    </row>
    <row r="212" spans="1:12" ht="79.5" thickBot="1">
      <c r="A212" s="168" t="s">
        <v>291</v>
      </c>
      <c r="B212" s="141" t="s">
        <v>256</v>
      </c>
      <c r="C212" s="141" t="s">
        <v>268</v>
      </c>
      <c r="D212" s="141" t="s">
        <v>260</v>
      </c>
      <c r="E212" s="141" t="s">
        <v>362</v>
      </c>
      <c r="F212" s="141" t="s">
        <v>287</v>
      </c>
      <c r="G212" s="141" t="s">
        <v>251</v>
      </c>
      <c r="H212" s="141" t="s">
        <v>248</v>
      </c>
      <c r="I212" s="141" t="s">
        <v>349</v>
      </c>
      <c r="J212" s="231">
        <v>706.7</v>
      </c>
      <c r="K212" s="231">
        <v>706.9</v>
      </c>
      <c r="L212" s="231">
        <v>706.9</v>
      </c>
    </row>
    <row r="213" spans="1:12" ht="15.75">
      <c r="A213" s="128" t="s">
        <v>80</v>
      </c>
      <c r="B213" s="347" t="s">
        <v>256</v>
      </c>
      <c r="C213" s="351" t="s">
        <v>268</v>
      </c>
      <c r="D213" s="351" t="s">
        <v>256</v>
      </c>
      <c r="E213" s="351"/>
      <c r="F213" s="351"/>
      <c r="G213" s="351"/>
      <c r="H213" s="351"/>
      <c r="I213" s="351"/>
      <c r="J213" s="497">
        <v>5032.7</v>
      </c>
      <c r="K213" s="341">
        <v>5854.7</v>
      </c>
      <c r="L213" s="341">
        <v>5854.7</v>
      </c>
    </row>
    <row r="214" spans="1:12" ht="95.25" thickBot="1">
      <c r="A214" s="168" t="s">
        <v>301</v>
      </c>
      <c r="B214" s="348"/>
      <c r="C214" s="352"/>
      <c r="D214" s="352"/>
      <c r="E214" s="352"/>
      <c r="F214" s="352"/>
      <c r="G214" s="352"/>
      <c r="H214" s="352"/>
      <c r="I214" s="352"/>
      <c r="J214" s="510"/>
      <c r="K214" s="342"/>
      <c r="L214" s="342"/>
    </row>
    <row r="215" spans="1:12" ht="48" thickBot="1">
      <c r="A215" s="168" t="s">
        <v>209</v>
      </c>
      <c r="B215" s="141" t="s">
        <v>256</v>
      </c>
      <c r="C215" s="141" t="s">
        <v>268</v>
      </c>
      <c r="D215" s="141" t="s">
        <v>256</v>
      </c>
      <c r="E215" s="141" t="s">
        <v>526</v>
      </c>
      <c r="F215" s="141"/>
      <c r="G215" s="184"/>
      <c r="H215" s="184"/>
      <c r="I215" s="184"/>
      <c r="J215" s="231">
        <v>5032.7</v>
      </c>
      <c r="K215" s="231">
        <v>5854.7</v>
      </c>
      <c r="L215" s="231">
        <v>5854.7</v>
      </c>
    </row>
    <row r="216" spans="1:12" ht="79.5" thickBot="1">
      <c r="A216" s="168" t="s">
        <v>72</v>
      </c>
      <c r="B216" s="141" t="s">
        <v>256</v>
      </c>
      <c r="C216" s="141" t="s">
        <v>268</v>
      </c>
      <c r="D216" s="141" t="s">
        <v>256</v>
      </c>
      <c r="E216" s="141" t="s">
        <v>526</v>
      </c>
      <c r="F216" s="141" t="s">
        <v>275</v>
      </c>
      <c r="G216" s="184"/>
      <c r="H216" s="184"/>
      <c r="I216" s="184"/>
      <c r="J216" s="231">
        <v>5032.7</v>
      </c>
      <c r="K216" s="231">
        <v>5854.7</v>
      </c>
      <c r="L216" s="231">
        <v>5854.7</v>
      </c>
    </row>
    <row r="217" spans="1:12" ht="32.25" thickBot="1">
      <c r="A217" s="168" t="s">
        <v>73</v>
      </c>
      <c r="B217" s="141" t="s">
        <v>256</v>
      </c>
      <c r="C217" s="141" t="s">
        <v>268</v>
      </c>
      <c r="D217" s="141" t="s">
        <v>256</v>
      </c>
      <c r="E217" s="141" t="s">
        <v>526</v>
      </c>
      <c r="F217" s="141" t="s">
        <v>287</v>
      </c>
      <c r="G217" s="184"/>
      <c r="H217" s="184"/>
      <c r="I217" s="184"/>
      <c r="J217" s="231">
        <v>5032.7</v>
      </c>
      <c r="K217" s="231">
        <v>5854.7</v>
      </c>
      <c r="L217" s="231">
        <v>5854.7</v>
      </c>
    </row>
    <row r="218" spans="1:12" ht="16.5" thickBot="1">
      <c r="A218" s="168" t="s">
        <v>237</v>
      </c>
      <c r="B218" s="141" t="s">
        <v>256</v>
      </c>
      <c r="C218" s="141" t="s">
        <v>268</v>
      </c>
      <c r="D218" s="141" t="s">
        <v>256</v>
      </c>
      <c r="E218" s="141" t="s">
        <v>526</v>
      </c>
      <c r="F218" s="141" t="s">
        <v>287</v>
      </c>
      <c r="G218" s="141" t="s">
        <v>251</v>
      </c>
      <c r="H218" s="141"/>
      <c r="I218" s="184"/>
      <c r="J218" s="231">
        <v>5032.7</v>
      </c>
      <c r="K218" s="231">
        <v>5854.7</v>
      </c>
      <c r="L218" s="231">
        <v>5854.7</v>
      </c>
    </row>
    <row r="219" spans="1:12" ht="16.5" thickBot="1">
      <c r="A219" s="168" t="s">
        <v>205</v>
      </c>
      <c r="B219" s="141" t="s">
        <v>256</v>
      </c>
      <c r="C219" s="141" t="s">
        <v>268</v>
      </c>
      <c r="D219" s="141" t="s">
        <v>256</v>
      </c>
      <c r="E219" s="141" t="s">
        <v>526</v>
      </c>
      <c r="F219" s="141" t="s">
        <v>287</v>
      </c>
      <c r="G219" s="141" t="s">
        <v>251</v>
      </c>
      <c r="H219" s="141" t="s">
        <v>248</v>
      </c>
      <c r="I219" s="184"/>
      <c r="J219" s="231">
        <v>5032.7</v>
      </c>
      <c r="K219" s="231">
        <v>5854.7</v>
      </c>
      <c r="L219" s="231">
        <v>5854.7</v>
      </c>
    </row>
    <row r="220" spans="1:12" ht="79.5" thickBot="1">
      <c r="A220" s="168" t="s">
        <v>291</v>
      </c>
      <c r="B220" s="141" t="s">
        <v>256</v>
      </c>
      <c r="C220" s="141" t="s">
        <v>268</v>
      </c>
      <c r="D220" s="141" t="s">
        <v>256</v>
      </c>
      <c r="E220" s="141" t="s">
        <v>526</v>
      </c>
      <c r="F220" s="141" t="s">
        <v>287</v>
      </c>
      <c r="G220" s="141" t="s">
        <v>251</v>
      </c>
      <c r="H220" s="141" t="s">
        <v>248</v>
      </c>
      <c r="I220" s="141" t="s">
        <v>349</v>
      </c>
      <c r="J220" s="231">
        <v>5032.7</v>
      </c>
      <c r="K220" s="231">
        <v>5854.7</v>
      </c>
      <c r="L220" s="231">
        <v>5854.7</v>
      </c>
    </row>
    <row r="221" spans="1:12" ht="15.75">
      <c r="A221" s="128" t="s">
        <v>93</v>
      </c>
      <c r="B221" s="347" t="s">
        <v>256</v>
      </c>
      <c r="C221" s="351" t="s">
        <v>268</v>
      </c>
      <c r="D221" s="351" t="s">
        <v>257</v>
      </c>
      <c r="E221" s="351"/>
      <c r="F221" s="351"/>
      <c r="G221" s="351"/>
      <c r="H221" s="570"/>
      <c r="I221" s="570"/>
      <c r="J221" s="509">
        <v>3132.8</v>
      </c>
      <c r="K221" s="506">
        <v>3453.5</v>
      </c>
      <c r="L221" s="506">
        <v>3453.5</v>
      </c>
    </row>
    <row r="222" spans="1:12" ht="32.25" thickBot="1">
      <c r="A222" s="168" t="s">
        <v>302</v>
      </c>
      <c r="B222" s="348"/>
      <c r="C222" s="352"/>
      <c r="D222" s="352"/>
      <c r="E222" s="352"/>
      <c r="F222" s="352"/>
      <c r="G222" s="352"/>
      <c r="H222" s="571"/>
      <c r="I222" s="571"/>
      <c r="J222" s="510"/>
      <c r="K222" s="342"/>
      <c r="L222" s="342"/>
    </row>
    <row r="223" spans="1:12" ht="16.5" thickBot="1">
      <c r="A223" s="168" t="s">
        <v>211</v>
      </c>
      <c r="B223" s="141" t="s">
        <v>256</v>
      </c>
      <c r="C223" s="141" t="s">
        <v>268</v>
      </c>
      <c r="D223" s="141" t="s">
        <v>257</v>
      </c>
      <c r="E223" s="141" t="s">
        <v>364</v>
      </c>
      <c r="F223" s="141"/>
      <c r="G223" s="141"/>
      <c r="H223" s="141"/>
      <c r="I223" s="141"/>
      <c r="J223" s="231">
        <v>3132.8</v>
      </c>
      <c r="K223" s="231">
        <v>3453.5</v>
      </c>
      <c r="L223" s="231">
        <v>3453.5</v>
      </c>
    </row>
    <row r="224" spans="1:12" ht="79.5" thickBot="1">
      <c r="A224" s="168" t="s">
        <v>72</v>
      </c>
      <c r="B224" s="141" t="s">
        <v>256</v>
      </c>
      <c r="C224" s="141" t="s">
        <v>268</v>
      </c>
      <c r="D224" s="141" t="s">
        <v>257</v>
      </c>
      <c r="E224" s="141" t="s">
        <v>364</v>
      </c>
      <c r="F224" s="141" t="s">
        <v>275</v>
      </c>
      <c r="G224" s="184"/>
      <c r="H224" s="184"/>
      <c r="I224" s="184"/>
      <c r="J224" s="231">
        <v>3132.8</v>
      </c>
      <c r="K224" s="231">
        <v>3453.5</v>
      </c>
      <c r="L224" s="231">
        <v>3453.5</v>
      </c>
    </row>
    <row r="225" spans="1:12" ht="32.25" thickBot="1">
      <c r="A225" s="168" t="s">
        <v>73</v>
      </c>
      <c r="B225" s="141" t="s">
        <v>256</v>
      </c>
      <c r="C225" s="141" t="s">
        <v>268</v>
      </c>
      <c r="D225" s="141" t="s">
        <v>257</v>
      </c>
      <c r="E225" s="141" t="s">
        <v>364</v>
      </c>
      <c r="F225" s="141" t="s">
        <v>287</v>
      </c>
      <c r="G225" s="184"/>
      <c r="H225" s="184"/>
      <c r="I225" s="184"/>
      <c r="J225" s="231">
        <v>3132.8</v>
      </c>
      <c r="K225" s="231">
        <v>3453.5</v>
      </c>
      <c r="L225" s="231">
        <v>3453.5</v>
      </c>
    </row>
    <row r="226" spans="1:12" ht="16.5" thickBot="1">
      <c r="A226" s="168" t="s">
        <v>113</v>
      </c>
      <c r="B226" s="141" t="s">
        <v>256</v>
      </c>
      <c r="C226" s="141" t="s">
        <v>268</v>
      </c>
      <c r="D226" s="141" t="s">
        <v>257</v>
      </c>
      <c r="E226" s="141" t="s">
        <v>364</v>
      </c>
      <c r="F226" s="141" t="s">
        <v>287</v>
      </c>
      <c r="G226" s="141" t="s">
        <v>251</v>
      </c>
      <c r="H226" s="141"/>
      <c r="I226" s="184"/>
      <c r="J226" s="231">
        <v>3132.8</v>
      </c>
      <c r="K226" s="231">
        <v>3453.5</v>
      </c>
      <c r="L226" s="231">
        <v>3453.5</v>
      </c>
    </row>
    <row r="227" spans="1:12" ht="16.5" thickBot="1">
      <c r="A227" s="168" t="s">
        <v>205</v>
      </c>
      <c r="B227" s="141" t="s">
        <v>256</v>
      </c>
      <c r="C227" s="141" t="s">
        <v>268</v>
      </c>
      <c r="D227" s="141" t="s">
        <v>257</v>
      </c>
      <c r="E227" s="141" t="s">
        <v>364</v>
      </c>
      <c r="F227" s="141" t="s">
        <v>287</v>
      </c>
      <c r="G227" s="141" t="s">
        <v>251</v>
      </c>
      <c r="H227" s="141" t="s">
        <v>248</v>
      </c>
      <c r="I227" s="184"/>
      <c r="J227" s="231">
        <v>3132.8</v>
      </c>
      <c r="K227" s="231">
        <v>3453.5</v>
      </c>
      <c r="L227" s="231">
        <v>3453.5</v>
      </c>
    </row>
    <row r="228" spans="1:12" ht="79.5" thickBot="1">
      <c r="A228" s="168" t="s">
        <v>291</v>
      </c>
      <c r="B228" s="141" t="s">
        <v>256</v>
      </c>
      <c r="C228" s="141" t="s">
        <v>268</v>
      </c>
      <c r="D228" s="141" t="s">
        <v>257</v>
      </c>
      <c r="E228" s="141" t="s">
        <v>364</v>
      </c>
      <c r="F228" s="141" t="s">
        <v>287</v>
      </c>
      <c r="G228" s="141" t="s">
        <v>251</v>
      </c>
      <c r="H228" s="141" t="s">
        <v>248</v>
      </c>
      <c r="I228" s="141" t="s">
        <v>349</v>
      </c>
      <c r="J228" s="231">
        <v>3132.8</v>
      </c>
      <c r="K228" s="231">
        <v>3453.5</v>
      </c>
      <c r="L228" s="231">
        <v>3453.5</v>
      </c>
    </row>
    <row r="229" spans="1:12" ht="79.5" thickBot="1">
      <c r="A229" s="162" t="s">
        <v>303</v>
      </c>
      <c r="B229" s="193" t="s">
        <v>257</v>
      </c>
      <c r="C229" s="112"/>
      <c r="D229" s="112"/>
      <c r="E229" s="112"/>
      <c r="F229" s="112"/>
      <c r="G229" s="112"/>
      <c r="H229" s="112"/>
      <c r="I229" s="112"/>
      <c r="J229" s="231">
        <v>78.5</v>
      </c>
      <c r="K229" s="231">
        <v>87</v>
      </c>
      <c r="L229" s="231">
        <v>87</v>
      </c>
    </row>
    <row r="230" spans="1:12" ht="15.75">
      <c r="A230" s="164" t="s">
        <v>93</v>
      </c>
      <c r="B230" s="569" t="s">
        <v>257</v>
      </c>
      <c r="C230" s="569" t="s">
        <v>268</v>
      </c>
      <c r="D230" s="569" t="s">
        <v>248</v>
      </c>
      <c r="E230" s="345"/>
      <c r="F230" s="345"/>
      <c r="G230" s="345"/>
      <c r="H230" s="345"/>
      <c r="I230" s="345"/>
      <c r="J230" s="504">
        <v>55</v>
      </c>
      <c r="K230" s="481">
        <v>55</v>
      </c>
      <c r="L230" s="481">
        <v>55</v>
      </c>
    </row>
    <row r="231" spans="1:12" ht="32.25" thickBot="1">
      <c r="A231" s="162" t="s">
        <v>132</v>
      </c>
      <c r="B231" s="346"/>
      <c r="C231" s="346"/>
      <c r="D231" s="346"/>
      <c r="E231" s="346"/>
      <c r="F231" s="346"/>
      <c r="G231" s="346"/>
      <c r="H231" s="346"/>
      <c r="I231" s="346"/>
      <c r="J231" s="516"/>
      <c r="K231" s="482"/>
      <c r="L231" s="482"/>
    </row>
    <row r="232" spans="1:12" ht="32.25" thickBot="1">
      <c r="A232" s="162" t="s">
        <v>137</v>
      </c>
      <c r="B232" s="193" t="s">
        <v>257</v>
      </c>
      <c r="C232" s="193" t="s">
        <v>268</v>
      </c>
      <c r="D232" s="193" t="s">
        <v>248</v>
      </c>
      <c r="E232" s="193" t="s">
        <v>365</v>
      </c>
      <c r="F232" s="112"/>
      <c r="G232" s="112"/>
      <c r="H232" s="112"/>
      <c r="I232" s="112"/>
      <c r="J232" s="231">
        <v>55</v>
      </c>
      <c r="K232" s="231">
        <v>55</v>
      </c>
      <c r="L232" s="231">
        <v>55</v>
      </c>
    </row>
    <row r="233" spans="1:12" ht="63.75" thickBot="1">
      <c r="A233" s="162" t="s">
        <v>51</v>
      </c>
      <c r="B233" s="193" t="s">
        <v>257</v>
      </c>
      <c r="C233" s="193" t="s">
        <v>268</v>
      </c>
      <c r="D233" s="193" t="s">
        <v>248</v>
      </c>
      <c r="E233" s="193" t="s">
        <v>365</v>
      </c>
      <c r="F233" s="193" t="s">
        <v>284</v>
      </c>
      <c r="G233" s="112"/>
      <c r="H233" s="112"/>
      <c r="I233" s="112"/>
      <c r="J233" s="231">
        <v>55</v>
      </c>
      <c r="K233" s="231">
        <v>55</v>
      </c>
      <c r="L233" s="231">
        <v>55</v>
      </c>
    </row>
    <row r="234" spans="1:12" ht="63.75" thickBot="1">
      <c r="A234" s="162" t="s">
        <v>52</v>
      </c>
      <c r="B234" s="193" t="s">
        <v>257</v>
      </c>
      <c r="C234" s="193" t="s">
        <v>268</v>
      </c>
      <c r="D234" s="193" t="s">
        <v>248</v>
      </c>
      <c r="E234" s="193" t="s">
        <v>365</v>
      </c>
      <c r="F234" s="193" t="s">
        <v>337</v>
      </c>
      <c r="G234" s="112"/>
      <c r="H234" s="112"/>
      <c r="I234" s="112"/>
      <c r="J234" s="231">
        <v>55</v>
      </c>
      <c r="K234" s="231">
        <v>55</v>
      </c>
      <c r="L234" s="231">
        <v>55</v>
      </c>
    </row>
    <row r="235" spans="1:12" ht="16.5" thickBot="1">
      <c r="A235" s="162" t="s">
        <v>128</v>
      </c>
      <c r="B235" s="193" t="s">
        <v>257</v>
      </c>
      <c r="C235" s="193" t="s">
        <v>268</v>
      </c>
      <c r="D235" s="193" t="s">
        <v>248</v>
      </c>
      <c r="E235" s="193" t="s">
        <v>365</v>
      </c>
      <c r="F235" s="112" t="s">
        <v>337</v>
      </c>
      <c r="G235" s="193" t="s">
        <v>18</v>
      </c>
      <c r="H235" s="112"/>
      <c r="I235" s="112"/>
      <c r="J235" s="231">
        <v>55</v>
      </c>
      <c r="K235" s="231">
        <v>55</v>
      </c>
      <c r="L235" s="231">
        <v>55</v>
      </c>
    </row>
    <row r="236" spans="1:12" ht="16.5" thickBot="1">
      <c r="A236" s="162" t="s">
        <v>304</v>
      </c>
      <c r="B236" s="193" t="s">
        <v>257</v>
      </c>
      <c r="C236" s="193" t="s">
        <v>268</v>
      </c>
      <c r="D236" s="193" t="s">
        <v>248</v>
      </c>
      <c r="E236" s="193" t="s">
        <v>365</v>
      </c>
      <c r="F236" s="112" t="s">
        <v>337</v>
      </c>
      <c r="G236" s="193" t="s">
        <v>18</v>
      </c>
      <c r="H236" s="193" t="s">
        <v>248</v>
      </c>
      <c r="I236" s="112"/>
      <c r="J236" s="231">
        <v>55</v>
      </c>
      <c r="K236" s="231">
        <v>55</v>
      </c>
      <c r="L236" s="231">
        <v>55</v>
      </c>
    </row>
    <row r="237" spans="1:12" ht="63.75" thickBot="1">
      <c r="A237" s="162" t="s">
        <v>40</v>
      </c>
      <c r="B237" s="193" t="s">
        <v>257</v>
      </c>
      <c r="C237" s="193" t="s">
        <v>268</v>
      </c>
      <c r="D237" s="193" t="s">
        <v>248</v>
      </c>
      <c r="E237" s="193" t="s">
        <v>365</v>
      </c>
      <c r="F237" s="112" t="s">
        <v>337</v>
      </c>
      <c r="G237" s="193" t="s">
        <v>18</v>
      </c>
      <c r="H237" s="193" t="s">
        <v>248</v>
      </c>
      <c r="I237" s="193" t="s">
        <v>336</v>
      </c>
      <c r="J237" s="231">
        <v>55</v>
      </c>
      <c r="K237" s="231">
        <v>55</v>
      </c>
      <c r="L237" s="231">
        <v>55</v>
      </c>
    </row>
    <row r="238" spans="1:12" ht="63.75" thickBot="1">
      <c r="A238" s="162" t="s">
        <v>305</v>
      </c>
      <c r="B238" s="193" t="s">
        <v>257</v>
      </c>
      <c r="C238" s="193" t="s">
        <v>268</v>
      </c>
      <c r="D238" s="193" t="s">
        <v>249</v>
      </c>
      <c r="E238" s="112"/>
      <c r="F238" s="112"/>
      <c r="G238" s="112"/>
      <c r="H238" s="112"/>
      <c r="I238" s="112"/>
      <c r="J238" s="254">
        <v>23.5</v>
      </c>
      <c r="K238" s="254">
        <v>32</v>
      </c>
      <c r="L238" s="254">
        <v>32</v>
      </c>
    </row>
    <row r="239" spans="1:12" ht="32.25" thickBot="1">
      <c r="A239" s="162" t="s">
        <v>137</v>
      </c>
      <c r="B239" s="193" t="s">
        <v>257</v>
      </c>
      <c r="C239" s="193" t="s">
        <v>268</v>
      </c>
      <c r="D239" s="193" t="s">
        <v>249</v>
      </c>
      <c r="E239" s="193" t="s">
        <v>365</v>
      </c>
      <c r="F239" s="112"/>
      <c r="G239" s="112"/>
      <c r="H239" s="112"/>
      <c r="I239" s="112"/>
      <c r="J239" s="254">
        <v>23.5</v>
      </c>
      <c r="K239" s="254">
        <v>32</v>
      </c>
      <c r="L239" s="254">
        <v>32</v>
      </c>
    </row>
    <row r="240" spans="1:12" ht="63.75" thickBot="1">
      <c r="A240" s="162" t="s">
        <v>51</v>
      </c>
      <c r="B240" s="193" t="s">
        <v>257</v>
      </c>
      <c r="C240" s="193" t="s">
        <v>268</v>
      </c>
      <c r="D240" s="193" t="s">
        <v>249</v>
      </c>
      <c r="E240" s="193" t="s">
        <v>365</v>
      </c>
      <c r="F240" s="193" t="s">
        <v>284</v>
      </c>
      <c r="G240" s="112"/>
      <c r="H240" s="112"/>
      <c r="I240" s="112"/>
      <c r="J240" s="254">
        <v>23.5</v>
      </c>
      <c r="K240" s="254">
        <v>32</v>
      </c>
      <c r="L240" s="254">
        <v>32</v>
      </c>
    </row>
    <row r="241" spans="1:12" ht="63.75" thickBot="1">
      <c r="A241" s="162" t="s">
        <v>52</v>
      </c>
      <c r="B241" s="193" t="s">
        <v>257</v>
      </c>
      <c r="C241" s="193" t="s">
        <v>268</v>
      </c>
      <c r="D241" s="193" t="s">
        <v>249</v>
      </c>
      <c r="E241" s="193" t="s">
        <v>365</v>
      </c>
      <c r="F241" s="193" t="s">
        <v>337</v>
      </c>
      <c r="G241" s="112"/>
      <c r="H241" s="112"/>
      <c r="I241" s="112"/>
      <c r="J241" s="254">
        <v>23.5</v>
      </c>
      <c r="K241" s="254">
        <v>32</v>
      </c>
      <c r="L241" s="254">
        <v>32</v>
      </c>
    </row>
    <row r="242" spans="1:12" ht="16.5" thickBot="1">
      <c r="A242" s="162" t="s">
        <v>128</v>
      </c>
      <c r="B242" s="193" t="s">
        <v>257</v>
      </c>
      <c r="C242" s="193" t="s">
        <v>268</v>
      </c>
      <c r="D242" s="193" t="s">
        <v>249</v>
      </c>
      <c r="E242" s="193" t="s">
        <v>365</v>
      </c>
      <c r="F242" s="112" t="s">
        <v>337</v>
      </c>
      <c r="G242" s="193" t="s">
        <v>18</v>
      </c>
      <c r="H242" s="112"/>
      <c r="I242" s="112"/>
      <c r="J242" s="254">
        <v>23.5</v>
      </c>
      <c r="K242" s="254">
        <v>32</v>
      </c>
      <c r="L242" s="254">
        <v>32</v>
      </c>
    </row>
    <row r="243" spans="1:12" ht="16.5" thickBot="1">
      <c r="A243" s="162" t="s">
        <v>304</v>
      </c>
      <c r="B243" s="193" t="s">
        <v>257</v>
      </c>
      <c r="C243" s="193" t="s">
        <v>268</v>
      </c>
      <c r="D243" s="193" t="s">
        <v>249</v>
      </c>
      <c r="E243" s="193" t="s">
        <v>365</v>
      </c>
      <c r="F243" s="112" t="s">
        <v>337</v>
      </c>
      <c r="G243" s="193" t="s">
        <v>18</v>
      </c>
      <c r="H243" s="193" t="s">
        <v>248</v>
      </c>
      <c r="I243" s="112"/>
      <c r="J243" s="254">
        <v>23.5</v>
      </c>
      <c r="K243" s="254">
        <v>32</v>
      </c>
      <c r="L243" s="254">
        <v>32</v>
      </c>
    </row>
    <row r="244" spans="1:12" ht="63.75" thickBot="1">
      <c r="A244" s="162" t="s">
        <v>40</v>
      </c>
      <c r="B244" s="193" t="s">
        <v>257</v>
      </c>
      <c r="C244" s="193" t="s">
        <v>268</v>
      </c>
      <c r="D244" s="193" t="s">
        <v>249</v>
      </c>
      <c r="E244" s="193" t="s">
        <v>365</v>
      </c>
      <c r="F244" s="112" t="s">
        <v>337</v>
      </c>
      <c r="G244" s="193" t="s">
        <v>18</v>
      </c>
      <c r="H244" s="193" t="s">
        <v>248</v>
      </c>
      <c r="I244" s="193" t="s">
        <v>336</v>
      </c>
      <c r="J244" s="254">
        <v>23.5</v>
      </c>
      <c r="K244" s="254">
        <v>32</v>
      </c>
      <c r="L244" s="254">
        <v>32</v>
      </c>
    </row>
    <row r="245" spans="1:12" ht="174" thickBot="1">
      <c r="A245" s="166" t="s">
        <v>306</v>
      </c>
      <c r="B245" s="193" t="s">
        <v>251</v>
      </c>
      <c r="C245" s="112"/>
      <c r="D245" s="112"/>
      <c r="E245" s="112"/>
      <c r="F245" s="112"/>
      <c r="G245" s="112"/>
      <c r="H245" s="112"/>
      <c r="I245" s="112"/>
      <c r="J245" s="253">
        <v>1236.5</v>
      </c>
      <c r="K245" s="254">
        <v>1106.5999999999999</v>
      </c>
      <c r="L245" s="254">
        <v>1106.5999999999999</v>
      </c>
    </row>
    <row r="246" spans="1:12" ht="15.75">
      <c r="A246" s="164" t="s">
        <v>80</v>
      </c>
      <c r="B246" s="345" t="s">
        <v>251</v>
      </c>
      <c r="C246" s="569" t="s">
        <v>268</v>
      </c>
      <c r="D246" s="569" t="s">
        <v>251</v>
      </c>
      <c r="E246" s="345"/>
      <c r="F246" s="345"/>
      <c r="G246" s="345"/>
      <c r="H246" s="345"/>
      <c r="I246" s="345"/>
      <c r="J246" s="572">
        <v>1236.5</v>
      </c>
      <c r="K246" s="481">
        <v>1106.5999999999999</v>
      </c>
      <c r="L246" s="481">
        <v>1106.5999999999999</v>
      </c>
    </row>
    <row r="247" spans="1:12" ht="111" thickBot="1">
      <c r="A247" s="162" t="s">
        <v>156</v>
      </c>
      <c r="B247" s="346"/>
      <c r="C247" s="346"/>
      <c r="D247" s="346"/>
      <c r="E247" s="346"/>
      <c r="F247" s="346"/>
      <c r="G247" s="346"/>
      <c r="H247" s="346"/>
      <c r="I247" s="346"/>
      <c r="J247" s="573"/>
      <c r="K247" s="482"/>
      <c r="L247" s="482"/>
    </row>
    <row r="248" spans="1:12" ht="95.25" thickBot="1">
      <c r="A248" s="161" t="s">
        <v>157</v>
      </c>
      <c r="B248" s="193" t="s">
        <v>251</v>
      </c>
      <c r="C248" s="193" t="s">
        <v>268</v>
      </c>
      <c r="D248" s="193" t="s">
        <v>251</v>
      </c>
      <c r="E248" s="193" t="s">
        <v>363</v>
      </c>
      <c r="F248" s="112"/>
      <c r="G248" s="112"/>
      <c r="H248" s="112"/>
      <c r="I248" s="112"/>
      <c r="J248" s="253">
        <v>1236.5</v>
      </c>
      <c r="K248" s="254">
        <v>1106.5999999999999</v>
      </c>
      <c r="L248" s="254">
        <v>1106.5999999999999</v>
      </c>
    </row>
    <row r="249" spans="1:12" ht="142.5" thickBot="1">
      <c r="A249" s="162" t="s">
        <v>46</v>
      </c>
      <c r="B249" s="193" t="s">
        <v>251</v>
      </c>
      <c r="C249" s="193" t="s">
        <v>268</v>
      </c>
      <c r="D249" s="193" t="s">
        <v>251</v>
      </c>
      <c r="E249" s="193" t="s">
        <v>363</v>
      </c>
      <c r="F249" s="193" t="s">
        <v>334</v>
      </c>
      <c r="G249" s="112"/>
      <c r="H249" s="112"/>
      <c r="I249" s="112"/>
      <c r="J249" s="253">
        <v>1136.5</v>
      </c>
      <c r="K249" s="254">
        <v>1006.6</v>
      </c>
      <c r="L249" s="254">
        <v>1006.6</v>
      </c>
    </row>
    <row r="250" spans="1:12" ht="48" thickBot="1">
      <c r="A250" s="162" t="s">
        <v>152</v>
      </c>
      <c r="B250" s="193" t="s">
        <v>251</v>
      </c>
      <c r="C250" s="193" t="s">
        <v>268</v>
      </c>
      <c r="D250" s="193" t="s">
        <v>251</v>
      </c>
      <c r="E250" s="193" t="s">
        <v>363</v>
      </c>
      <c r="F250" s="193" t="s">
        <v>356</v>
      </c>
      <c r="G250" s="112"/>
      <c r="H250" s="112"/>
      <c r="I250" s="112"/>
      <c r="J250" s="253">
        <v>1136.5</v>
      </c>
      <c r="K250" s="254">
        <v>1006.6</v>
      </c>
      <c r="L250" s="254">
        <v>1006.6</v>
      </c>
    </row>
    <row r="251" spans="1:12" ht="48" thickBot="1">
      <c r="A251" s="162" t="s">
        <v>74</v>
      </c>
      <c r="B251" s="193" t="s">
        <v>251</v>
      </c>
      <c r="C251" s="193" t="s">
        <v>268</v>
      </c>
      <c r="D251" s="193" t="s">
        <v>251</v>
      </c>
      <c r="E251" s="193" t="s">
        <v>363</v>
      </c>
      <c r="F251" s="193" t="s">
        <v>356</v>
      </c>
      <c r="G251" s="193" t="s">
        <v>260</v>
      </c>
      <c r="H251" s="112"/>
      <c r="I251" s="112"/>
      <c r="J251" s="253">
        <v>1136.5</v>
      </c>
      <c r="K251" s="254">
        <v>1006.6</v>
      </c>
      <c r="L251" s="254">
        <v>1006.6</v>
      </c>
    </row>
    <row r="252" spans="1:12" ht="79.5" thickBot="1">
      <c r="A252" s="162" t="s">
        <v>154</v>
      </c>
      <c r="B252" s="193" t="s">
        <v>251</v>
      </c>
      <c r="C252" s="193" t="s">
        <v>268</v>
      </c>
      <c r="D252" s="193" t="s">
        <v>251</v>
      </c>
      <c r="E252" s="193" t="s">
        <v>363</v>
      </c>
      <c r="F252" s="193" t="s">
        <v>356</v>
      </c>
      <c r="G252" s="193" t="s">
        <v>260</v>
      </c>
      <c r="H252" s="193" t="s">
        <v>17</v>
      </c>
      <c r="I252" s="112"/>
      <c r="J252" s="253">
        <v>1136.5</v>
      </c>
      <c r="K252" s="254">
        <v>1006.6</v>
      </c>
      <c r="L252" s="254">
        <v>1006.6</v>
      </c>
    </row>
    <row r="253" spans="1:12" ht="79.5" thickBot="1">
      <c r="A253" s="162" t="s">
        <v>307</v>
      </c>
      <c r="B253" s="193" t="s">
        <v>251</v>
      </c>
      <c r="C253" s="193" t="s">
        <v>268</v>
      </c>
      <c r="D253" s="193" t="s">
        <v>251</v>
      </c>
      <c r="E253" s="193" t="s">
        <v>363</v>
      </c>
      <c r="F253" s="193" t="s">
        <v>356</v>
      </c>
      <c r="G253" s="193" t="s">
        <v>260</v>
      </c>
      <c r="H253" s="193" t="s">
        <v>17</v>
      </c>
      <c r="I253" s="193" t="s">
        <v>285</v>
      </c>
      <c r="J253" s="253">
        <v>1136.5</v>
      </c>
      <c r="K253" s="254">
        <v>1006.6</v>
      </c>
      <c r="L253" s="254">
        <v>1006.6</v>
      </c>
    </row>
    <row r="254" spans="1:12" ht="63.75" thickBot="1">
      <c r="A254" s="162" t="s">
        <v>51</v>
      </c>
      <c r="B254" s="193" t="s">
        <v>251</v>
      </c>
      <c r="C254" s="193" t="s">
        <v>268</v>
      </c>
      <c r="D254" s="193" t="s">
        <v>251</v>
      </c>
      <c r="E254" s="193" t="s">
        <v>363</v>
      </c>
      <c r="F254" s="193" t="s">
        <v>284</v>
      </c>
      <c r="G254" s="112"/>
      <c r="H254" s="112"/>
      <c r="I254" s="112"/>
      <c r="J254" s="231">
        <v>100</v>
      </c>
      <c r="K254" s="231">
        <v>100</v>
      </c>
      <c r="L254" s="231">
        <v>100</v>
      </c>
    </row>
    <row r="255" spans="1:12" ht="63.75" thickBot="1">
      <c r="A255" s="162" t="s">
        <v>52</v>
      </c>
      <c r="B255" s="193" t="s">
        <v>251</v>
      </c>
      <c r="C255" s="193" t="s">
        <v>268</v>
      </c>
      <c r="D255" s="193" t="s">
        <v>251</v>
      </c>
      <c r="E255" s="193" t="s">
        <v>363</v>
      </c>
      <c r="F255" s="193" t="s">
        <v>337</v>
      </c>
      <c r="G255" s="112"/>
      <c r="H255" s="112"/>
      <c r="I255" s="112"/>
      <c r="J255" s="231">
        <v>100</v>
      </c>
      <c r="K255" s="231">
        <v>100</v>
      </c>
      <c r="L255" s="231">
        <v>100</v>
      </c>
    </row>
    <row r="256" spans="1:12" ht="48" thickBot="1">
      <c r="A256" s="162" t="s">
        <v>74</v>
      </c>
      <c r="B256" s="193" t="s">
        <v>251</v>
      </c>
      <c r="C256" s="193" t="s">
        <v>268</v>
      </c>
      <c r="D256" s="193" t="s">
        <v>251</v>
      </c>
      <c r="E256" s="193" t="s">
        <v>363</v>
      </c>
      <c r="F256" s="193" t="s">
        <v>337</v>
      </c>
      <c r="G256" s="193" t="s">
        <v>260</v>
      </c>
      <c r="H256" s="112"/>
      <c r="I256" s="112"/>
      <c r="J256" s="231">
        <v>100</v>
      </c>
      <c r="K256" s="231">
        <v>100</v>
      </c>
      <c r="L256" s="231">
        <v>100</v>
      </c>
    </row>
    <row r="257" spans="1:12" ht="79.5" thickBot="1">
      <c r="A257" s="162" t="s">
        <v>308</v>
      </c>
      <c r="B257" s="193" t="s">
        <v>251</v>
      </c>
      <c r="C257" s="193" t="s">
        <v>268</v>
      </c>
      <c r="D257" s="193" t="s">
        <v>251</v>
      </c>
      <c r="E257" s="193" t="s">
        <v>363</v>
      </c>
      <c r="F257" s="193" t="s">
        <v>337</v>
      </c>
      <c r="G257" s="193" t="s">
        <v>260</v>
      </c>
      <c r="H257" s="193" t="s">
        <v>17</v>
      </c>
      <c r="I257" s="112"/>
      <c r="J257" s="231">
        <v>100</v>
      </c>
      <c r="K257" s="231">
        <v>100</v>
      </c>
      <c r="L257" s="231">
        <v>100</v>
      </c>
    </row>
    <row r="258" spans="1:12" ht="79.5" thickBot="1">
      <c r="A258" s="162" t="s">
        <v>307</v>
      </c>
      <c r="B258" s="193" t="s">
        <v>251</v>
      </c>
      <c r="C258" s="193" t="s">
        <v>268</v>
      </c>
      <c r="D258" s="193" t="s">
        <v>251</v>
      </c>
      <c r="E258" s="193" t="s">
        <v>363</v>
      </c>
      <c r="F258" s="193" t="s">
        <v>337</v>
      </c>
      <c r="G258" s="193" t="s">
        <v>260</v>
      </c>
      <c r="H258" s="193" t="s">
        <v>17</v>
      </c>
      <c r="I258" s="193" t="s">
        <v>285</v>
      </c>
      <c r="J258" s="231">
        <v>100</v>
      </c>
      <c r="K258" s="231">
        <v>100</v>
      </c>
      <c r="L258" s="231">
        <v>100</v>
      </c>
    </row>
    <row r="259" spans="1:12" ht="142.5" thickBot="1">
      <c r="A259" s="162" t="s">
        <v>222</v>
      </c>
      <c r="B259" s="193" t="s">
        <v>261</v>
      </c>
      <c r="C259" s="112"/>
      <c r="D259" s="112"/>
      <c r="E259" s="112"/>
      <c r="F259" s="112"/>
      <c r="G259" s="112"/>
      <c r="H259" s="112"/>
      <c r="I259" s="112"/>
      <c r="J259" s="258">
        <v>1087.3</v>
      </c>
      <c r="K259" s="258">
        <v>1243.5999999999999</v>
      </c>
      <c r="L259" s="258">
        <v>1243.5999999999999</v>
      </c>
    </row>
    <row r="260" spans="1:12" ht="48" thickBot="1">
      <c r="A260" s="162" t="s">
        <v>309</v>
      </c>
      <c r="B260" s="193" t="s">
        <v>261</v>
      </c>
      <c r="C260" s="193" t="s">
        <v>8</v>
      </c>
      <c r="D260" s="112"/>
      <c r="E260" s="112"/>
      <c r="F260" s="112"/>
      <c r="G260" s="112"/>
      <c r="H260" s="112"/>
      <c r="I260" s="112"/>
      <c r="J260" s="258">
        <v>1087.3</v>
      </c>
      <c r="K260" s="258">
        <v>1243.5999999999999</v>
      </c>
      <c r="L260" s="258">
        <v>1243.5999999999999</v>
      </c>
    </row>
    <row r="261" spans="1:12" ht="15.75">
      <c r="A261" s="164" t="s">
        <v>93</v>
      </c>
      <c r="B261" s="569" t="s">
        <v>261</v>
      </c>
      <c r="C261" s="569" t="s">
        <v>8</v>
      </c>
      <c r="D261" s="569" t="s">
        <v>248</v>
      </c>
      <c r="E261" s="345"/>
      <c r="F261" s="345"/>
      <c r="G261" s="345"/>
      <c r="H261" s="345"/>
      <c r="I261" s="345"/>
      <c r="J261" s="561">
        <v>1087.3</v>
      </c>
      <c r="K261" s="335">
        <v>1243.5999999999999</v>
      </c>
      <c r="L261" s="335">
        <v>1243.5999999999999</v>
      </c>
    </row>
    <row r="262" spans="1:12" ht="63.75" thickBot="1">
      <c r="A262" s="162" t="s">
        <v>310</v>
      </c>
      <c r="B262" s="346"/>
      <c r="C262" s="346"/>
      <c r="D262" s="346"/>
      <c r="E262" s="346"/>
      <c r="F262" s="346"/>
      <c r="G262" s="346"/>
      <c r="H262" s="346"/>
      <c r="I262" s="346"/>
      <c r="J262" s="562"/>
      <c r="K262" s="336"/>
      <c r="L262" s="336"/>
    </row>
    <row r="263" spans="1:12" ht="409.6" thickBot="1">
      <c r="A263" s="180" t="s">
        <v>82</v>
      </c>
      <c r="B263" s="193" t="s">
        <v>261</v>
      </c>
      <c r="C263" s="193" t="s">
        <v>8</v>
      </c>
      <c r="D263" s="193" t="s">
        <v>248</v>
      </c>
      <c r="E263" s="193" t="s">
        <v>366</v>
      </c>
      <c r="F263" s="112"/>
      <c r="G263" s="112"/>
      <c r="H263" s="112"/>
      <c r="I263" s="112"/>
      <c r="J263" s="255">
        <v>81.2</v>
      </c>
      <c r="K263" s="255">
        <v>141.69999999999999</v>
      </c>
      <c r="L263" s="255">
        <v>141.69999999999999</v>
      </c>
    </row>
    <row r="264" spans="1:12" ht="32.25" thickBot="1">
      <c r="A264" s="163" t="s">
        <v>83</v>
      </c>
      <c r="B264" s="193" t="s">
        <v>261</v>
      </c>
      <c r="C264" s="193" t="s">
        <v>8</v>
      </c>
      <c r="D264" s="193" t="s">
        <v>248</v>
      </c>
      <c r="E264" s="193" t="s">
        <v>366</v>
      </c>
      <c r="F264" s="193" t="s">
        <v>346</v>
      </c>
      <c r="G264" s="112"/>
      <c r="H264" s="112"/>
      <c r="I264" s="112"/>
      <c r="J264" s="255">
        <v>81.2</v>
      </c>
      <c r="K264" s="255">
        <v>141.69999999999999</v>
      </c>
      <c r="L264" s="255">
        <v>141.69999999999999</v>
      </c>
    </row>
    <row r="265" spans="1:12" ht="16.5" thickBot="1">
      <c r="A265" s="163" t="s">
        <v>84</v>
      </c>
      <c r="B265" s="193" t="s">
        <v>261</v>
      </c>
      <c r="C265" s="193" t="s">
        <v>8</v>
      </c>
      <c r="D265" s="193" t="s">
        <v>248</v>
      </c>
      <c r="E265" s="193" t="s">
        <v>366</v>
      </c>
      <c r="F265" s="193" t="s">
        <v>367</v>
      </c>
      <c r="G265" s="112"/>
      <c r="H265" s="112"/>
      <c r="I265" s="112"/>
      <c r="J265" s="255">
        <v>81.2</v>
      </c>
      <c r="K265" s="255">
        <v>141.69999999999999</v>
      </c>
      <c r="L265" s="255">
        <v>141.69999999999999</v>
      </c>
    </row>
    <row r="266" spans="1:12" ht="16.5" thickBot="1">
      <c r="A266" s="163" t="s">
        <v>76</v>
      </c>
      <c r="B266" s="193" t="s">
        <v>261</v>
      </c>
      <c r="C266" s="193" t="s">
        <v>8</v>
      </c>
      <c r="D266" s="193" t="s">
        <v>248</v>
      </c>
      <c r="E266" s="193" t="s">
        <v>366</v>
      </c>
      <c r="F266" s="193" t="s">
        <v>367</v>
      </c>
      <c r="G266" s="193" t="s">
        <v>250</v>
      </c>
      <c r="H266" s="112"/>
      <c r="I266" s="112"/>
      <c r="J266" s="255">
        <v>81.2</v>
      </c>
      <c r="K266" s="255">
        <v>141.69999999999999</v>
      </c>
      <c r="L266" s="255">
        <v>141.69999999999999</v>
      </c>
    </row>
    <row r="267" spans="1:12" ht="32.25" thickBot="1">
      <c r="A267" s="163" t="s">
        <v>77</v>
      </c>
      <c r="B267" s="193" t="s">
        <v>261</v>
      </c>
      <c r="C267" s="193" t="s">
        <v>8</v>
      </c>
      <c r="D267" s="193" t="s">
        <v>248</v>
      </c>
      <c r="E267" s="193" t="s">
        <v>366</v>
      </c>
      <c r="F267" s="193" t="s">
        <v>367</v>
      </c>
      <c r="G267" s="193" t="s">
        <v>250</v>
      </c>
      <c r="H267" s="193" t="s">
        <v>256</v>
      </c>
      <c r="I267" s="112"/>
      <c r="J267" s="255">
        <v>81.2</v>
      </c>
      <c r="K267" s="255">
        <v>141.69999999999999</v>
      </c>
      <c r="L267" s="255">
        <v>141.69999999999999</v>
      </c>
    </row>
    <row r="268" spans="1:12" ht="63.75" thickBot="1">
      <c r="A268" s="163" t="s">
        <v>40</v>
      </c>
      <c r="B268" s="193" t="s">
        <v>261</v>
      </c>
      <c r="C268" s="193" t="s">
        <v>8</v>
      </c>
      <c r="D268" s="193" t="s">
        <v>248</v>
      </c>
      <c r="E268" s="193" t="s">
        <v>366</v>
      </c>
      <c r="F268" s="193" t="s">
        <v>367</v>
      </c>
      <c r="G268" s="193" t="s">
        <v>250</v>
      </c>
      <c r="H268" s="193" t="s">
        <v>256</v>
      </c>
      <c r="I268" s="193" t="s">
        <v>336</v>
      </c>
      <c r="J268" s="255">
        <v>81.2</v>
      </c>
      <c r="K268" s="255">
        <v>141.69999999999999</v>
      </c>
      <c r="L268" s="255">
        <v>141.69999999999999</v>
      </c>
    </row>
    <row r="269" spans="1:12" ht="330.75" thickBot="1">
      <c r="A269" s="180" t="s">
        <v>85</v>
      </c>
      <c r="B269" s="193" t="s">
        <v>261</v>
      </c>
      <c r="C269" s="193" t="s">
        <v>8</v>
      </c>
      <c r="D269" s="193" t="s">
        <v>248</v>
      </c>
      <c r="E269" s="193" t="s">
        <v>368</v>
      </c>
      <c r="F269" s="112"/>
      <c r="G269" s="112"/>
      <c r="H269" s="112"/>
      <c r="I269" s="112"/>
      <c r="J269" s="255">
        <v>511.9</v>
      </c>
      <c r="K269" s="255">
        <v>511.7</v>
      </c>
      <c r="L269" s="255">
        <v>511.7</v>
      </c>
    </row>
    <row r="270" spans="1:12" ht="32.25" thickBot="1">
      <c r="A270" s="163" t="s">
        <v>83</v>
      </c>
      <c r="B270" s="193" t="s">
        <v>261</v>
      </c>
      <c r="C270" s="193" t="s">
        <v>8</v>
      </c>
      <c r="D270" s="193" t="s">
        <v>248</v>
      </c>
      <c r="E270" s="193" t="s">
        <v>368</v>
      </c>
      <c r="F270" s="193" t="s">
        <v>346</v>
      </c>
      <c r="G270" s="112"/>
      <c r="H270" s="112"/>
      <c r="I270" s="112"/>
      <c r="J270" s="255">
        <v>511.9</v>
      </c>
      <c r="K270" s="255">
        <v>511.7</v>
      </c>
      <c r="L270" s="255">
        <v>511.7</v>
      </c>
    </row>
    <row r="271" spans="1:12" ht="48" thickBot="1">
      <c r="A271" s="163" t="s">
        <v>86</v>
      </c>
      <c r="B271" s="193" t="s">
        <v>261</v>
      </c>
      <c r="C271" s="193" t="s">
        <v>8</v>
      </c>
      <c r="D271" s="193" t="s">
        <v>248</v>
      </c>
      <c r="E271" s="193" t="s">
        <v>368</v>
      </c>
      <c r="F271" s="193" t="s">
        <v>369</v>
      </c>
      <c r="G271" s="112"/>
      <c r="H271" s="112"/>
      <c r="I271" s="112"/>
      <c r="J271" s="255">
        <v>511.9</v>
      </c>
      <c r="K271" s="255">
        <v>511.7</v>
      </c>
      <c r="L271" s="255">
        <v>511.7</v>
      </c>
    </row>
    <row r="272" spans="1:12" ht="16.5" thickBot="1">
      <c r="A272" s="163" t="s">
        <v>76</v>
      </c>
      <c r="B272" s="193" t="s">
        <v>261</v>
      </c>
      <c r="C272" s="193" t="s">
        <v>8</v>
      </c>
      <c r="D272" s="193" t="s">
        <v>248</v>
      </c>
      <c r="E272" s="193" t="s">
        <v>368</v>
      </c>
      <c r="F272" s="193" t="s">
        <v>369</v>
      </c>
      <c r="G272" s="193" t="s">
        <v>250</v>
      </c>
      <c r="H272" s="112"/>
      <c r="I272" s="112"/>
      <c r="J272" s="255">
        <v>511.9</v>
      </c>
      <c r="K272" s="255">
        <v>511.7</v>
      </c>
      <c r="L272" s="255">
        <v>511.7</v>
      </c>
    </row>
    <row r="273" spans="1:12" ht="32.25" thickBot="1">
      <c r="A273" s="163" t="s">
        <v>77</v>
      </c>
      <c r="B273" s="193" t="s">
        <v>261</v>
      </c>
      <c r="C273" s="193" t="s">
        <v>8</v>
      </c>
      <c r="D273" s="193" t="s">
        <v>248</v>
      </c>
      <c r="E273" s="193" t="s">
        <v>368</v>
      </c>
      <c r="F273" s="193" t="s">
        <v>369</v>
      </c>
      <c r="G273" s="193" t="s">
        <v>250</v>
      </c>
      <c r="H273" s="193" t="s">
        <v>256</v>
      </c>
      <c r="I273" s="112"/>
      <c r="J273" s="255">
        <v>511.9</v>
      </c>
      <c r="K273" s="255">
        <v>511.7</v>
      </c>
      <c r="L273" s="255">
        <v>511.7</v>
      </c>
    </row>
    <row r="274" spans="1:12" ht="63.75" thickBot="1">
      <c r="A274" s="163" t="s">
        <v>40</v>
      </c>
      <c r="B274" s="193" t="s">
        <v>261</v>
      </c>
      <c r="C274" s="193" t="s">
        <v>8</v>
      </c>
      <c r="D274" s="193" t="s">
        <v>248</v>
      </c>
      <c r="E274" s="193" t="s">
        <v>368</v>
      </c>
      <c r="F274" s="193" t="s">
        <v>369</v>
      </c>
      <c r="G274" s="193" t="s">
        <v>250</v>
      </c>
      <c r="H274" s="193" t="s">
        <v>256</v>
      </c>
      <c r="I274" s="193" t="s">
        <v>336</v>
      </c>
      <c r="J274" s="255">
        <v>511.9</v>
      </c>
      <c r="K274" s="255">
        <v>511.7</v>
      </c>
      <c r="L274" s="255">
        <v>511.7</v>
      </c>
    </row>
    <row r="275" spans="1:12" ht="330.75" thickBot="1">
      <c r="A275" s="180" t="s">
        <v>87</v>
      </c>
      <c r="B275" s="193" t="s">
        <v>261</v>
      </c>
      <c r="C275" s="193" t="s">
        <v>8</v>
      </c>
      <c r="D275" s="193" t="s">
        <v>248</v>
      </c>
      <c r="E275" s="193" t="s">
        <v>370</v>
      </c>
      <c r="F275" s="112"/>
      <c r="G275" s="112"/>
      <c r="H275" s="112"/>
      <c r="I275" s="112"/>
      <c r="J275" s="255">
        <v>494.2</v>
      </c>
      <c r="K275" s="255">
        <v>590.20000000000005</v>
      </c>
      <c r="L275" s="255">
        <v>590.20000000000005</v>
      </c>
    </row>
    <row r="276" spans="1:12" ht="32.25" thickBot="1">
      <c r="A276" s="163" t="s">
        <v>83</v>
      </c>
      <c r="B276" s="193" t="s">
        <v>261</v>
      </c>
      <c r="C276" s="193" t="s">
        <v>8</v>
      </c>
      <c r="D276" s="193" t="s">
        <v>248</v>
      </c>
      <c r="E276" s="193" t="s">
        <v>370</v>
      </c>
      <c r="F276" s="193" t="s">
        <v>346</v>
      </c>
      <c r="G276" s="112"/>
      <c r="H276" s="112"/>
      <c r="I276" s="112"/>
      <c r="J276" s="255">
        <v>494.2</v>
      </c>
      <c r="K276" s="255">
        <v>590.20000000000005</v>
      </c>
      <c r="L276" s="255">
        <v>590.20000000000005</v>
      </c>
    </row>
    <row r="277" spans="1:12" ht="48" thickBot="1">
      <c r="A277" s="163" t="s">
        <v>86</v>
      </c>
      <c r="B277" s="193" t="s">
        <v>261</v>
      </c>
      <c r="C277" s="193" t="s">
        <v>8</v>
      </c>
      <c r="D277" s="193" t="s">
        <v>248</v>
      </c>
      <c r="E277" s="193" t="s">
        <v>370</v>
      </c>
      <c r="F277" s="193" t="s">
        <v>369</v>
      </c>
      <c r="G277" s="112"/>
      <c r="H277" s="112"/>
      <c r="I277" s="112"/>
      <c r="J277" s="255">
        <v>494.2</v>
      </c>
      <c r="K277" s="255">
        <v>590.20000000000005</v>
      </c>
      <c r="L277" s="255">
        <v>590.20000000000005</v>
      </c>
    </row>
    <row r="278" spans="1:12" ht="16.5" thickBot="1">
      <c r="A278" s="163" t="s">
        <v>76</v>
      </c>
      <c r="B278" s="193" t="s">
        <v>261</v>
      </c>
      <c r="C278" s="193" t="s">
        <v>8</v>
      </c>
      <c r="D278" s="193" t="s">
        <v>248</v>
      </c>
      <c r="E278" s="193" t="s">
        <v>370</v>
      </c>
      <c r="F278" s="193" t="s">
        <v>369</v>
      </c>
      <c r="G278" s="193" t="s">
        <v>250</v>
      </c>
      <c r="H278" s="112"/>
      <c r="I278" s="112"/>
      <c r="J278" s="255">
        <v>494.2</v>
      </c>
      <c r="K278" s="255">
        <v>590.20000000000005</v>
      </c>
      <c r="L278" s="255">
        <v>590.20000000000005</v>
      </c>
    </row>
    <row r="279" spans="1:12" ht="32.25" thickBot="1">
      <c r="A279" s="163" t="s">
        <v>77</v>
      </c>
      <c r="B279" s="193" t="s">
        <v>261</v>
      </c>
      <c r="C279" s="193" t="s">
        <v>8</v>
      </c>
      <c r="D279" s="193" t="s">
        <v>248</v>
      </c>
      <c r="E279" s="193" t="s">
        <v>370</v>
      </c>
      <c r="F279" s="193" t="s">
        <v>369</v>
      </c>
      <c r="G279" s="193" t="s">
        <v>250</v>
      </c>
      <c r="H279" s="193" t="s">
        <v>256</v>
      </c>
      <c r="I279" s="112"/>
      <c r="J279" s="255">
        <v>494.2</v>
      </c>
      <c r="K279" s="255">
        <v>590.20000000000005</v>
      </c>
      <c r="L279" s="255">
        <v>590.20000000000005</v>
      </c>
    </row>
    <row r="280" spans="1:12" ht="63.75" thickBot="1">
      <c r="A280" s="163" t="s">
        <v>40</v>
      </c>
      <c r="B280" s="193" t="s">
        <v>261</v>
      </c>
      <c r="C280" s="193" t="s">
        <v>8</v>
      </c>
      <c r="D280" s="193" t="s">
        <v>248</v>
      </c>
      <c r="E280" s="193" t="s">
        <v>370</v>
      </c>
      <c r="F280" s="193" t="s">
        <v>369</v>
      </c>
      <c r="G280" s="193" t="s">
        <v>250</v>
      </c>
      <c r="H280" s="193" t="s">
        <v>256</v>
      </c>
      <c r="I280" s="193" t="s">
        <v>336</v>
      </c>
      <c r="J280" s="255">
        <v>494.2</v>
      </c>
      <c r="K280" s="255">
        <v>590.20000000000005</v>
      </c>
      <c r="L280" s="255">
        <v>590.20000000000005</v>
      </c>
    </row>
    <row r="281" spans="1:12" ht="48" thickBot="1">
      <c r="A281" s="163" t="s">
        <v>311</v>
      </c>
      <c r="B281" s="193" t="s">
        <v>259</v>
      </c>
      <c r="C281" s="112"/>
      <c r="D281" s="112"/>
      <c r="E281" s="112"/>
      <c r="F281" s="112"/>
      <c r="G281" s="112"/>
      <c r="H281" s="112"/>
      <c r="I281" s="112"/>
      <c r="J281" s="10">
        <v>6489.3</v>
      </c>
      <c r="K281" s="10">
        <v>6583.8</v>
      </c>
      <c r="L281" s="10">
        <v>6982.5</v>
      </c>
    </row>
    <row r="282" spans="1:12" ht="15.75">
      <c r="A282" s="164" t="s">
        <v>80</v>
      </c>
      <c r="B282" s="569" t="s">
        <v>259</v>
      </c>
      <c r="C282" s="569" t="s">
        <v>268</v>
      </c>
      <c r="D282" s="569" t="s">
        <v>249</v>
      </c>
      <c r="E282" s="345"/>
      <c r="F282" s="345"/>
      <c r="G282" s="345"/>
      <c r="H282" s="345"/>
      <c r="I282" s="345"/>
      <c r="J282" s="563">
        <v>6489.3</v>
      </c>
      <c r="K282" s="511">
        <v>6583.8</v>
      </c>
      <c r="L282" s="511">
        <v>6982.5</v>
      </c>
    </row>
    <row r="283" spans="1:12" ht="48" thickBot="1">
      <c r="A283" s="162" t="s">
        <v>313</v>
      </c>
      <c r="B283" s="346"/>
      <c r="C283" s="346"/>
      <c r="D283" s="346"/>
      <c r="E283" s="346"/>
      <c r="F283" s="346"/>
      <c r="G283" s="346"/>
      <c r="H283" s="346"/>
      <c r="I283" s="346"/>
      <c r="J283" s="503"/>
      <c r="K283" s="409"/>
      <c r="L283" s="409"/>
    </row>
    <row r="284" spans="1:12" ht="78.75">
      <c r="A284" s="161" t="s">
        <v>95</v>
      </c>
      <c r="B284" s="193" t="s">
        <v>259</v>
      </c>
      <c r="C284" s="193" t="s">
        <v>268</v>
      </c>
      <c r="D284" s="193" t="s">
        <v>249</v>
      </c>
      <c r="E284" s="193" t="s">
        <v>371</v>
      </c>
      <c r="F284" s="112"/>
      <c r="G284" s="112"/>
      <c r="H284" s="112"/>
      <c r="I284" s="112"/>
      <c r="J284" s="10">
        <v>3244.6</v>
      </c>
      <c r="K284" s="10">
        <v>3291.9</v>
      </c>
      <c r="L284" s="10">
        <v>3491.2</v>
      </c>
    </row>
    <row r="285" spans="1:12" ht="63.75" thickBot="1">
      <c r="A285" s="162" t="s">
        <v>51</v>
      </c>
      <c r="B285" s="193" t="s">
        <v>259</v>
      </c>
      <c r="C285" s="193" t="s">
        <v>268</v>
      </c>
      <c r="D285" s="193" t="s">
        <v>249</v>
      </c>
      <c r="E285" s="193" t="s">
        <v>371</v>
      </c>
      <c r="F285" s="193" t="s">
        <v>284</v>
      </c>
      <c r="G285" s="112"/>
      <c r="H285" s="112"/>
      <c r="I285" s="112"/>
      <c r="J285" s="10">
        <v>3244.6</v>
      </c>
      <c r="K285" s="10">
        <v>3291.9</v>
      </c>
      <c r="L285" s="10">
        <v>3491.2</v>
      </c>
    </row>
    <row r="286" spans="1:12" ht="63.75" thickBot="1">
      <c r="A286" s="162" t="s">
        <v>52</v>
      </c>
      <c r="B286" s="193" t="s">
        <v>259</v>
      </c>
      <c r="C286" s="193" t="s">
        <v>268</v>
      </c>
      <c r="D286" s="193" t="s">
        <v>249</v>
      </c>
      <c r="E286" s="193" t="s">
        <v>371</v>
      </c>
      <c r="F286" s="193" t="s">
        <v>337</v>
      </c>
      <c r="G286" s="112"/>
      <c r="H286" s="112"/>
      <c r="I286" s="112"/>
      <c r="J286" s="10">
        <v>3244.6</v>
      </c>
      <c r="K286" s="10">
        <v>3291.9</v>
      </c>
      <c r="L286" s="10">
        <v>3491.2</v>
      </c>
    </row>
    <row r="287" spans="1:12" ht="16.5" thickBot="1">
      <c r="A287" s="162" t="s">
        <v>76</v>
      </c>
      <c r="B287" s="193" t="s">
        <v>259</v>
      </c>
      <c r="C287" s="193" t="s">
        <v>268</v>
      </c>
      <c r="D287" s="193" t="s">
        <v>249</v>
      </c>
      <c r="E287" s="193" t="s">
        <v>371</v>
      </c>
      <c r="F287" s="193" t="s">
        <v>337</v>
      </c>
      <c r="G287" s="193" t="s">
        <v>250</v>
      </c>
      <c r="H287" s="112"/>
      <c r="I287" s="112"/>
      <c r="J287" s="10">
        <v>3244.6</v>
      </c>
      <c r="K287" s="10">
        <v>3291.9</v>
      </c>
      <c r="L287" s="10">
        <v>3491.2</v>
      </c>
    </row>
    <row r="288" spans="1:12" ht="32.25" thickBot="1">
      <c r="A288" s="162" t="s">
        <v>312</v>
      </c>
      <c r="B288" s="193" t="s">
        <v>259</v>
      </c>
      <c r="C288" s="193" t="s">
        <v>268</v>
      </c>
      <c r="D288" s="193" t="s">
        <v>249</v>
      </c>
      <c r="E288" s="193" t="s">
        <v>371</v>
      </c>
      <c r="F288" s="193" t="s">
        <v>337</v>
      </c>
      <c r="G288" s="193" t="s">
        <v>250</v>
      </c>
      <c r="H288" s="193" t="s">
        <v>261</v>
      </c>
      <c r="I288" s="112"/>
      <c r="J288" s="10">
        <v>3244.6</v>
      </c>
      <c r="K288" s="10">
        <v>3291.9</v>
      </c>
      <c r="L288" s="10">
        <v>3491.2</v>
      </c>
    </row>
    <row r="289" spans="1:12" ht="63.75" thickBot="1">
      <c r="A289" s="162" t="s">
        <v>40</v>
      </c>
      <c r="B289" s="193" t="s">
        <v>259</v>
      </c>
      <c r="C289" s="193" t="s">
        <v>268</v>
      </c>
      <c r="D289" s="193" t="s">
        <v>249</v>
      </c>
      <c r="E289" s="193" t="s">
        <v>371</v>
      </c>
      <c r="F289" s="193" t="s">
        <v>337</v>
      </c>
      <c r="G289" s="193" t="s">
        <v>250</v>
      </c>
      <c r="H289" s="193" t="s">
        <v>261</v>
      </c>
      <c r="I289" s="193" t="s">
        <v>336</v>
      </c>
      <c r="J289" s="10">
        <v>3244.6</v>
      </c>
      <c r="K289" s="10">
        <v>3291.9</v>
      </c>
      <c r="L289" s="10">
        <v>3491.2</v>
      </c>
    </row>
    <row r="290" spans="1:12" ht="409.5">
      <c r="A290" s="165" t="s">
        <v>159</v>
      </c>
      <c r="B290" s="193" t="s">
        <v>259</v>
      </c>
      <c r="C290" s="193" t="s">
        <v>268</v>
      </c>
      <c r="D290" s="193" t="s">
        <v>249</v>
      </c>
      <c r="E290" s="193" t="s">
        <v>372</v>
      </c>
      <c r="F290" s="112"/>
      <c r="G290" s="112"/>
      <c r="H290" s="112"/>
      <c r="I290" s="112"/>
      <c r="J290" s="10">
        <v>3244.7</v>
      </c>
      <c r="K290" s="10">
        <v>3291.9</v>
      </c>
      <c r="L290" s="10">
        <v>3491.3</v>
      </c>
    </row>
    <row r="291" spans="1:12" ht="16.5" thickBot="1">
      <c r="A291" s="162" t="s">
        <v>160</v>
      </c>
      <c r="B291" s="193" t="s">
        <v>259</v>
      </c>
      <c r="C291" s="193" t="s">
        <v>268</v>
      </c>
      <c r="D291" s="193" t="s">
        <v>249</v>
      </c>
      <c r="E291" s="193" t="s">
        <v>372</v>
      </c>
      <c r="F291" s="193" t="s">
        <v>373</v>
      </c>
      <c r="G291" s="112"/>
      <c r="H291" s="112"/>
      <c r="I291" s="112"/>
      <c r="J291" s="10">
        <v>3244.7</v>
      </c>
      <c r="K291" s="10">
        <v>3291.9</v>
      </c>
      <c r="L291" s="10">
        <v>3491.3</v>
      </c>
    </row>
    <row r="292" spans="1:12" ht="31.5">
      <c r="A292" s="161" t="s">
        <v>161</v>
      </c>
      <c r="B292" s="193" t="s">
        <v>259</v>
      </c>
      <c r="C292" s="193" t="s">
        <v>268</v>
      </c>
      <c r="D292" s="193" t="s">
        <v>249</v>
      </c>
      <c r="E292" s="193" t="s">
        <v>372</v>
      </c>
      <c r="F292" s="193" t="s">
        <v>374</v>
      </c>
      <c r="G292" s="112"/>
      <c r="H292" s="112"/>
      <c r="I292" s="112"/>
      <c r="J292" s="10">
        <v>3244.7</v>
      </c>
      <c r="K292" s="10">
        <v>3291.9</v>
      </c>
      <c r="L292" s="10">
        <v>3491.3</v>
      </c>
    </row>
    <row r="293" spans="1:12" ht="16.5" thickBot="1">
      <c r="A293" s="162" t="s">
        <v>76</v>
      </c>
      <c r="B293" s="193" t="s">
        <v>259</v>
      </c>
      <c r="C293" s="193" t="s">
        <v>268</v>
      </c>
      <c r="D293" s="193" t="s">
        <v>249</v>
      </c>
      <c r="E293" s="193" t="s">
        <v>372</v>
      </c>
      <c r="F293" s="193" t="s">
        <v>374</v>
      </c>
      <c r="G293" s="193" t="s">
        <v>250</v>
      </c>
      <c r="H293" s="112"/>
      <c r="I293" s="112"/>
      <c r="J293" s="10">
        <v>3244.7</v>
      </c>
      <c r="K293" s="10">
        <v>3291.9</v>
      </c>
      <c r="L293" s="10">
        <v>3491.3</v>
      </c>
    </row>
    <row r="294" spans="1:12" ht="32.25" thickBot="1">
      <c r="A294" s="162" t="s">
        <v>312</v>
      </c>
      <c r="B294" s="193" t="s">
        <v>259</v>
      </c>
      <c r="C294" s="193" t="s">
        <v>268</v>
      </c>
      <c r="D294" s="193" t="s">
        <v>249</v>
      </c>
      <c r="E294" s="193" t="s">
        <v>372</v>
      </c>
      <c r="F294" s="193" t="s">
        <v>374</v>
      </c>
      <c r="G294" s="193" t="s">
        <v>250</v>
      </c>
      <c r="H294" s="193" t="s">
        <v>261</v>
      </c>
      <c r="I294" s="112"/>
      <c r="J294" s="10">
        <v>3244.7</v>
      </c>
      <c r="K294" s="10">
        <v>3291.9</v>
      </c>
      <c r="L294" s="10">
        <v>3491.3</v>
      </c>
    </row>
    <row r="295" spans="1:12" ht="79.5" thickBot="1">
      <c r="A295" s="162" t="s">
        <v>307</v>
      </c>
      <c r="B295" s="193" t="s">
        <v>259</v>
      </c>
      <c r="C295" s="193" t="s">
        <v>268</v>
      </c>
      <c r="D295" s="193" t="s">
        <v>249</v>
      </c>
      <c r="E295" s="193" t="s">
        <v>372</v>
      </c>
      <c r="F295" s="193" t="s">
        <v>374</v>
      </c>
      <c r="G295" s="193" t="s">
        <v>250</v>
      </c>
      <c r="H295" s="193" t="s">
        <v>261</v>
      </c>
      <c r="I295" s="193" t="s">
        <v>285</v>
      </c>
      <c r="J295" s="10">
        <v>3244.7</v>
      </c>
      <c r="K295" s="10">
        <v>3291.9</v>
      </c>
      <c r="L295" s="10">
        <v>3491.3</v>
      </c>
    </row>
    <row r="296" spans="1:12" ht="94.5">
      <c r="A296" s="161" t="s">
        <v>144</v>
      </c>
      <c r="B296" s="193" t="s">
        <v>258</v>
      </c>
      <c r="C296" s="112"/>
      <c r="D296" s="112"/>
      <c r="E296" s="112"/>
      <c r="F296" s="112"/>
      <c r="G296" s="112"/>
      <c r="H296" s="112"/>
      <c r="I296" s="112"/>
      <c r="J296" s="231">
        <f>J297+J316</f>
        <v>3167.3</v>
      </c>
      <c r="K296" s="231">
        <f>K297+K316</f>
        <v>3167.3</v>
      </c>
      <c r="L296" s="231">
        <f>L297+L316</f>
        <v>2167.3000000000002</v>
      </c>
    </row>
    <row r="297" spans="1:12" ht="15.75">
      <c r="A297" s="164" t="s">
        <v>314</v>
      </c>
      <c r="B297" s="569" t="s">
        <v>258</v>
      </c>
      <c r="C297" s="569" t="s">
        <v>8</v>
      </c>
      <c r="D297" s="569"/>
      <c r="E297" s="345"/>
      <c r="F297" s="345"/>
      <c r="G297" s="345"/>
      <c r="H297" s="345"/>
      <c r="I297" s="345"/>
      <c r="J297" s="563">
        <v>3135.9</v>
      </c>
      <c r="K297" s="511">
        <v>3135.9</v>
      </c>
      <c r="L297" s="511">
        <v>2135.9</v>
      </c>
    </row>
    <row r="298" spans="1:12" ht="31.5">
      <c r="A298" s="164" t="s">
        <v>315</v>
      </c>
      <c r="B298" s="346"/>
      <c r="C298" s="346"/>
      <c r="D298" s="346"/>
      <c r="E298" s="346"/>
      <c r="F298" s="346"/>
      <c r="G298" s="346"/>
      <c r="H298" s="346"/>
      <c r="I298" s="346"/>
      <c r="J298" s="503"/>
      <c r="K298" s="409"/>
      <c r="L298" s="409"/>
    </row>
    <row r="299" spans="1:12" ht="126.75" thickBot="1">
      <c r="A299" s="162" t="s">
        <v>316</v>
      </c>
      <c r="B299" s="193" t="s">
        <v>258</v>
      </c>
      <c r="C299" s="193" t="s">
        <v>8</v>
      </c>
      <c r="D299" s="193" t="s">
        <v>248</v>
      </c>
      <c r="E299" s="112"/>
      <c r="F299" s="112"/>
      <c r="G299" s="112"/>
      <c r="H299" s="112"/>
      <c r="I299" s="112"/>
      <c r="J299" s="10">
        <v>3135.9</v>
      </c>
      <c r="K299" s="10">
        <v>3135.9</v>
      </c>
      <c r="L299" s="10">
        <v>2135.9</v>
      </c>
    </row>
    <row r="300" spans="1:12" ht="63">
      <c r="A300" s="187" t="s">
        <v>147</v>
      </c>
      <c r="B300" s="193" t="s">
        <v>258</v>
      </c>
      <c r="C300" s="193" t="s">
        <v>8</v>
      </c>
      <c r="D300" s="193" t="s">
        <v>248</v>
      </c>
      <c r="E300" s="295" t="s">
        <v>340</v>
      </c>
      <c r="F300" s="186"/>
      <c r="G300" s="186"/>
      <c r="H300" s="186"/>
      <c r="I300" s="186"/>
      <c r="J300" s="230">
        <v>3092.2</v>
      </c>
      <c r="K300" s="230">
        <v>3092.2</v>
      </c>
      <c r="L300" s="230">
        <v>2135.9</v>
      </c>
    </row>
    <row r="301" spans="1:12" ht="142.5" thickBot="1">
      <c r="A301" s="189" t="s">
        <v>46</v>
      </c>
      <c r="B301" s="193" t="s">
        <v>258</v>
      </c>
      <c r="C301" s="193" t="s">
        <v>8</v>
      </c>
      <c r="D301" s="193" t="s">
        <v>248</v>
      </c>
      <c r="E301" s="295" t="s">
        <v>340</v>
      </c>
      <c r="F301" s="185" t="s">
        <v>334</v>
      </c>
      <c r="G301" s="186"/>
      <c r="H301" s="186"/>
      <c r="I301" s="186"/>
      <c r="J301" s="230">
        <v>3092.2</v>
      </c>
      <c r="K301" s="230">
        <v>3092.2</v>
      </c>
      <c r="L301" s="230">
        <v>2135.9</v>
      </c>
    </row>
    <row r="302" spans="1:12" ht="75" customHeight="1" thickBot="1">
      <c r="A302" s="188" t="s">
        <v>47</v>
      </c>
      <c r="B302" s="193" t="s">
        <v>258</v>
      </c>
      <c r="C302" s="193" t="s">
        <v>8</v>
      </c>
      <c r="D302" s="193" t="s">
        <v>248</v>
      </c>
      <c r="E302" s="295" t="s">
        <v>340</v>
      </c>
      <c r="F302" s="158" t="s">
        <v>335</v>
      </c>
      <c r="G302" s="112"/>
      <c r="H302" s="112"/>
      <c r="I302" s="112"/>
      <c r="J302" s="230">
        <v>3092.2</v>
      </c>
      <c r="K302" s="230">
        <v>3092.2</v>
      </c>
      <c r="L302" s="230">
        <v>2135.9</v>
      </c>
    </row>
    <row r="303" spans="1:12" ht="32.25" thickBot="1">
      <c r="A303" s="162" t="s">
        <v>41</v>
      </c>
      <c r="B303" s="193" t="s">
        <v>258</v>
      </c>
      <c r="C303" s="193" t="s">
        <v>8</v>
      </c>
      <c r="D303" s="193" t="s">
        <v>248</v>
      </c>
      <c r="E303" s="295" t="s">
        <v>340</v>
      </c>
      <c r="F303" s="158" t="s">
        <v>335</v>
      </c>
      <c r="G303" s="158" t="s">
        <v>248</v>
      </c>
      <c r="H303" s="112"/>
      <c r="I303" s="112"/>
      <c r="J303" s="230">
        <v>3092.2</v>
      </c>
      <c r="K303" s="230">
        <v>3092.2</v>
      </c>
      <c r="L303" s="230">
        <v>2135.9</v>
      </c>
    </row>
    <row r="304" spans="1:12" ht="94.5">
      <c r="A304" s="161" t="s">
        <v>143</v>
      </c>
      <c r="B304" s="193" t="s">
        <v>258</v>
      </c>
      <c r="C304" s="193" t="s">
        <v>8</v>
      </c>
      <c r="D304" s="193" t="s">
        <v>248</v>
      </c>
      <c r="E304" s="295" t="s">
        <v>340</v>
      </c>
      <c r="F304" s="158" t="s">
        <v>335</v>
      </c>
      <c r="G304" s="158" t="s">
        <v>248</v>
      </c>
      <c r="H304" s="158" t="s">
        <v>257</v>
      </c>
      <c r="I304" s="112"/>
      <c r="J304" s="230">
        <v>3092.2</v>
      </c>
      <c r="K304" s="230">
        <v>3092.2</v>
      </c>
      <c r="L304" s="230">
        <v>2135.9</v>
      </c>
    </row>
    <row r="305" spans="1:12" ht="79.5" thickBot="1">
      <c r="A305" s="162" t="s">
        <v>307</v>
      </c>
      <c r="B305" s="193" t="s">
        <v>258</v>
      </c>
      <c r="C305" s="193" t="s">
        <v>8</v>
      </c>
      <c r="D305" s="193" t="s">
        <v>248</v>
      </c>
      <c r="E305" s="295" t="s">
        <v>340</v>
      </c>
      <c r="F305" s="158" t="s">
        <v>335</v>
      </c>
      <c r="G305" s="158" t="s">
        <v>248</v>
      </c>
      <c r="H305" s="158" t="s">
        <v>257</v>
      </c>
      <c r="I305" s="158" t="s">
        <v>285</v>
      </c>
      <c r="J305" s="230">
        <v>3092.2</v>
      </c>
      <c r="K305" s="230">
        <v>3092.2</v>
      </c>
      <c r="L305" s="230">
        <v>2135.9</v>
      </c>
    </row>
    <row r="306" spans="1:12" ht="45">
      <c r="A306" s="159" t="s">
        <v>50</v>
      </c>
      <c r="B306" s="193" t="s">
        <v>258</v>
      </c>
      <c r="C306" s="193" t="s">
        <v>8</v>
      </c>
      <c r="D306" s="193" t="s">
        <v>248</v>
      </c>
      <c r="E306" s="185" t="s">
        <v>375</v>
      </c>
      <c r="F306" s="112"/>
      <c r="G306" s="112"/>
      <c r="H306" s="112"/>
      <c r="I306" s="112"/>
      <c r="J306" s="231">
        <v>43.7</v>
      </c>
      <c r="K306" s="231">
        <v>43.7</v>
      </c>
      <c r="L306" s="107"/>
    </row>
    <row r="307" spans="1:12" ht="48" thickBot="1">
      <c r="A307" s="162" t="s">
        <v>47</v>
      </c>
      <c r="B307" s="193" t="s">
        <v>258</v>
      </c>
      <c r="C307" s="193" t="s">
        <v>8</v>
      </c>
      <c r="D307" s="193" t="s">
        <v>248</v>
      </c>
      <c r="E307" s="185" t="s">
        <v>375</v>
      </c>
      <c r="F307" s="158" t="s">
        <v>335</v>
      </c>
      <c r="G307" s="112"/>
      <c r="H307" s="112"/>
      <c r="I307" s="112"/>
      <c r="J307" s="231">
        <v>10</v>
      </c>
      <c r="K307" s="231">
        <v>10</v>
      </c>
      <c r="L307" s="107"/>
    </row>
    <row r="308" spans="1:12" ht="32.25" thickBot="1">
      <c r="A308" s="162" t="s">
        <v>41</v>
      </c>
      <c r="B308" s="193" t="s">
        <v>258</v>
      </c>
      <c r="C308" s="193" t="s">
        <v>8</v>
      </c>
      <c r="D308" s="193" t="s">
        <v>248</v>
      </c>
      <c r="E308" s="185" t="s">
        <v>375</v>
      </c>
      <c r="F308" s="158" t="s">
        <v>335</v>
      </c>
      <c r="G308" s="158" t="s">
        <v>248</v>
      </c>
      <c r="H308" s="112"/>
      <c r="I308" s="112"/>
      <c r="J308" s="231">
        <v>10</v>
      </c>
      <c r="K308" s="231">
        <v>10</v>
      </c>
      <c r="L308" s="107"/>
    </row>
    <row r="309" spans="1:12" ht="94.5">
      <c r="A309" s="161" t="s">
        <v>143</v>
      </c>
      <c r="B309" s="193" t="s">
        <v>258</v>
      </c>
      <c r="C309" s="193" t="s">
        <v>8</v>
      </c>
      <c r="D309" s="193" t="s">
        <v>248</v>
      </c>
      <c r="E309" s="185" t="s">
        <v>375</v>
      </c>
      <c r="F309" s="158" t="s">
        <v>335</v>
      </c>
      <c r="G309" s="158" t="s">
        <v>248</v>
      </c>
      <c r="H309" s="158" t="s">
        <v>257</v>
      </c>
      <c r="I309" s="112"/>
      <c r="J309" s="231">
        <v>10</v>
      </c>
      <c r="K309" s="231">
        <v>10</v>
      </c>
      <c r="L309" s="107"/>
    </row>
    <row r="310" spans="1:12" ht="79.5" thickBot="1">
      <c r="A310" s="162" t="s">
        <v>307</v>
      </c>
      <c r="B310" s="193" t="s">
        <v>258</v>
      </c>
      <c r="C310" s="193" t="s">
        <v>8</v>
      </c>
      <c r="D310" s="193" t="s">
        <v>248</v>
      </c>
      <c r="E310" s="185" t="s">
        <v>375</v>
      </c>
      <c r="F310" s="158" t="s">
        <v>335</v>
      </c>
      <c r="G310" s="158" t="s">
        <v>248</v>
      </c>
      <c r="H310" s="158" t="s">
        <v>257</v>
      </c>
      <c r="I310" s="158" t="s">
        <v>285</v>
      </c>
      <c r="J310" s="231">
        <v>10</v>
      </c>
      <c r="K310" s="231">
        <v>10</v>
      </c>
      <c r="L310" s="107"/>
    </row>
    <row r="311" spans="1:12" ht="63.75" thickBot="1">
      <c r="A311" s="162" t="s">
        <v>51</v>
      </c>
      <c r="B311" s="193" t="s">
        <v>258</v>
      </c>
      <c r="C311" s="193" t="s">
        <v>8</v>
      </c>
      <c r="D311" s="193" t="s">
        <v>248</v>
      </c>
      <c r="E311" s="185" t="s">
        <v>375</v>
      </c>
      <c r="F311" s="158" t="s">
        <v>284</v>
      </c>
      <c r="G311" s="112"/>
      <c r="H311" s="112"/>
      <c r="I311" s="112"/>
      <c r="J311" s="10">
        <v>33.700000000000003</v>
      </c>
      <c r="K311" s="10">
        <v>33.700000000000003</v>
      </c>
      <c r="L311" s="107"/>
    </row>
    <row r="312" spans="1:12" ht="63.75" thickBot="1">
      <c r="A312" s="162" t="s">
        <v>52</v>
      </c>
      <c r="B312" s="193" t="s">
        <v>258</v>
      </c>
      <c r="C312" s="193" t="s">
        <v>8</v>
      </c>
      <c r="D312" s="193" t="s">
        <v>248</v>
      </c>
      <c r="E312" s="185" t="s">
        <v>375</v>
      </c>
      <c r="F312" s="158" t="s">
        <v>337</v>
      </c>
      <c r="G312" s="112"/>
      <c r="H312" s="112"/>
      <c r="I312" s="112"/>
      <c r="J312" s="10">
        <v>33.700000000000003</v>
      </c>
      <c r="K312" s="10">
        <v>33.700000000000003</v>
      </c>
      <c r="L312" s="107"/>
    </row>
    <row r="313" spans="1:12" ht="32.25" thickBot="1">
      <c r="A313" s="162" t="s">
        <v>41</v>
      </c>
      <c r="B313" s="193" t="s">
        <v>258</v>
      </c>
      <c r="C313" s="193" t="s">
        <v>8</v>
      </c>
      <c r="D313" s="193" t="s">
        <v>248</v>
      </c>
      <c r="E313" s="185" t="s">
        <v>375</v>
      </c>
      <c r="F313" s="158" t="s">
        <v>337</v>
      </c>
      <c r="G313" s="158" t="s">
        <v>248</v>
      </c>
      <c r="H313" s="112"/>
      <c r="I313" s="112"/>
      <c r="J313" s="10">
        <v>33.700000000000003</v>
      </c>
      <c r="K313" s="10">
        <v>33.700000000000003</v>
      </c>
      <c r="L313" s="107"/>
    </row>
    <row r="314" spans="1:12" ht="94.5">
      <c r="A314" s="161" t="s">
        <v>143</v>
      </c>
      <c r="B314" s="193" t="s">
        <v>258</v>
      </c>
      <c r="C314" s="193" t="s">
        <v>8</v>
      </c>
      <c r="D314" s="193" t="s">
        <v>248</v>
      </c>
      <c r="E314" s="185" t="s">
        <v>375</v>
      </c>
      <c r="F314" s="158" t="s">
        <v>337</v>
      </c>
      <c r="G314" s="158" t="s">
        <v>248</v>
      </c>
      <c r="H314" s="158" t="s">
        <v>257</v>
      </c>
      <c r="I314" s="112"/>
      <c r="J314" s="10">
        <v>33.700000000000003</v>
      </c>
      <c r="K314" s="10">
        <v>33.700000000000003</v>
      </c>
      <c r="L314" s="107"/>
    </row>
    <row r="315" spans="1:12" ht="79.5" thickBot="1">
      <c r="A315" s="162" t="s">
        <v>307</v>
      </c>
      <c r="B315" s="193" t="s">
        <v>258</v>
      </c>
      <c r="C315" s="193" t="s">
        <v>8</v>
      </c>
      <c r="D315" s="193" t="s">
        <v>248</v>
      </c>
      <c r="E315" s="185" t="s">
        <v>375</v>
      </c>
      <c r="F315" s="158" t="s">
        <v>337</v>
      </c>
      <c r="G315" s="158" t="s">
        <v>248</v>
      </c>
      <c r="H315" s="158" t="s">
        <v>257</v>
      </c>
      <c r="I315" s="158" t="s">
        <v>285</v>
      </c>
      <c r="J315" s="10">
        <v>33.700000000000003</v>
      </c>
      <c r="K315" s="10">
        <v>33.700000000000003</v>
      </c>
      <c r="L315" s="107"/>
    </row>
    <row r="316" spans="1:12" ht="15.75">
      <c r="A316" s="164" t="s">
        <v>164</v>
      </c>
      <c r="B316" s="343" t="s">
        <v>258</v>
      </c>
      <c r="C316" s="343" t="s">
        <v>9</v>
      </c>
      <c r="D316" s="345"/>
      <c r="E316" s="345"/>
      <c r="F316" s="345"/>
      <c r="G316" s="345"/>
      <c r="H316" s="345"/>
      <c r="I316" s="345"/>
      <c r="J316" s="337">
        <v>31.4</v>
      </c>
      <c r="K316" s="335">
        <v>31.4</v>
      </c>
      <c r="L316" s="335">
        <v>31.4</v>
      </c>
    </row>
    <row r="317" spans="1:12" ht="32.25" thickBot="1">
      <c r="A317" s="162" t="s">
        <v>165</v>
      </c>
      <c r="B317" s="346"/>
      <c r="C317" s="346"/>
      <c r="D317" s="346"/>
      <c r="E317" s="346"/>
      <c r="F317" s="346"/>
      <c r="G317" s="346"/>
      <c r="H317" s="346"/>
      <c r="I317" s="346"/>
      <c r="J317" s="338"/>
      <c r="K317" s="336"/>
      <c r="L317" s="336"/>
    </row>
    <row r="318" spans="1:12" ht="15.75">
      <c r="A318" s="164" t="s">
        <v>80</v>
      </c>
      <c r="B318" s="343" t="s">
        <v>258</v>
      </c>
      <c r="C318" s="343" t="s">
        <v>9</v>
      </c>
      <c r="D318" s="343" t="s">
        <v>249</v>
      </c>
      <c r="E318" s="345"/>
      <c r="F318" s="345"/>
      <c r="G318" s="345"/>
      <c r="H318" s="345"/>
      <c r="I318" s="345"/>
      <c r="J318" s="337">
        <v>31.4</v>
      </c>
      <c r="K318" s="335">
        <v>31.4</v>
      </c>
      <c r="L318" s="335">
        <v>31.4</v>
      </c>
    </row>
    <row r="319" spans="1:12" ht="79.5" thickBot="1">
      <c r="A319" s="162" t="s">
        <v>317</v>
      </c>
      <c r="B319" s="346"/>
      <c r="C319" s="346"/>
      <c r="D319" s="346"/>
      <c r="E319" s="346"/>
      <c r="F319" s="346"/>
      <c r="G319" s="346"/>
      <c r="H319" s="346"/>
      <c r="I319" s="346"/>
      <c r="J319" s="338"/>
      <c r="K319" s="336"/>
      <c r="L319" s="336"/>
    </row>
    <row r="320" spans="1:12" ht="15.75">
      <c r="A320" s="183" t="s">
        <v>167</v>
      </c>
      <c r="B320" s="343" t="s">
        <v>258</v>
      </c>
      <c r="C320" s="343" t="s">
        <v>9</v>
      </c>
      <c r="D320" s="343" t="s">
        <v>249</v>
      </c>
      <c r="E320" s="343" t="s">
        <v>276</v>
      </c>
      <c r="F320" s="345"/>
      <c r="G320" s="345"/>
      <c r="H320" s="345"/>
      <c r="I320" s="345"/>
      <c r="J320" s="337">
        <v>31.4</v>
      </c>
      <c r="K320" s="335">
        <v>31.4</v>
      </c>
      <c r="L320" s="335">
        <v>31.4</v>
      </c>
    </row>
    <row r="321" spans="1:12" ht="16.5" thickBot="1">
      <c r="A321" s="174" t="s">
        <v>168</v>
      </c>
      <c r="B321" s="346"/>
      <c r="C321" s="346"/>
      <c r="D321" s="346"/>
      <c r="E321" s="346"/>
      <c r="F321" s="346"/>
      <c r="G321" s="346"/>
      <c r="H321" s="346"/>
      <c r="I321" s="346"/>
      <c r="J321" s="338"/>
      <c r="K321" s="336"/>
      <c r="L321" s="336"/>
    </row>
    <row r="322" spans="1:12" ht="48" thickBot="1">
      <c r="A322" s="162" t="s">
        <v>169</v>
      </c>
      <c r="B322" s="158" t="s">
        <v>258</v>
      </c>
      <c r="C322" s="158" t="s">
        <v>9</v>
      </c>
      <c r="D322" s="158" t="s">
        <v>249</v>
      </c>
      <c r="E322" s="158" t="s">
        <v>276</v>
      </c>
      <c r="F322" s="158" t="s">
        <v>376</v>
      </c>
      <c r="G322" s="112"/>
      <c r="H322" s="112"/>
      <c r="I322" s="112"/>
      <c r="J322" s="267">
        <v>31.4</v>
      </c>
      <c r="K322" s="260">
        <v>31.4</v>
      </c>
      <c r="L322" s="260">
        <v>31.4</v>
      </c>
    </row>
    <row r="323" spans="1:12" ht="32.25" thickBot="1">
      <c r="A323" s="162" t="s">
        <v>170</v>
      </c>
      <c r="B323" s="158" t="s">
        <v>258</v>
      </c>
      <c r="C323" s="158" t="s">
        <v>9</v>
      </c>
      <c r="D323" s="158" t="s">
        <v>249</v>
      </c>
      <c r="E323" s="158" t="s">
        <v>276</v>
      </c>
      <c r="F323" s="158" t="s">
        <v>277</v>
      </c>
      <c r="G323" s="112"/>
      <c r="H323" s="112"/>
      <c r="I323" s="112"/>
      <c r="J323" s="267">
        <v>31.4</v>
      </c>
      <c r="K323" s="260">
        <v>31.4</v>
      </c>
      <c r="L323" s="260">
        <v>31.4</v>
      </c>
    </row>
    <row r="324" spans="1:12" ht="30.75" thickBot="1">
      <c r="A324" s="160" t="s">
        <v>169</v>
      </c>
      <c r="B324" s="158" t="s">
        <v>258</v>
      </c>
      <c r="C324" s="158" t="s">
        <v>9</v>
      </c>
      <c r="D324" s="158" t="s">
        <v>249</v>
      </c>
      <c r="E324" s="158" t="s">
        <v>276</v>
      </c>
      <c r="F324" s="158" t="s">
        <v>277</v>
      </c>
      <c r="G324" s="158" t="s">
        <v>259</v>
      </c>
      <c r="H324" s="112"/>
      <c r="I324" s="112"/>
      <c r="J324" s="267">
        <v>31.4</v>
      </c>
      <c r="K324" s="260">
        <v>31.4</v>
      </c>
      <c r="L324" s="260">
        <v>31.4</v>
      </c>
    </row>
    <row r="325" spans="1:12" ht="45.75" thickBot="1">
      <c r="A325" s="160" t="s">
        <v>163</v>
      </c>
      <c r="B325" s="158" t="s">
        <v>258</v>
      </c>
      <c r="C325" s="158" t="s">
        <v>9</v>
      </c>
      <c r="D325" s="158" t="s">
        <v>249</v>
      </c>
      <c r="E325" s="158" t="s">
        <v>276</v>
      </c>
      <c r="F325" s="158" t="s">
        <v>277</v>
      </c>
      <c r="G325" s="158" t="s">
        <v>259</v>
      </c>
      <c r="H325" s="158" t="s">
        <v>248</v>
      </c>
      <c r="I325" s="112"/>
      <c r="J325" s="267">
        <v>31.4</v>
      </c>
      <c r="K325" s="260">
        <v>31.4</v>
      </c>
      <c r="L325" s="260">
        <v>31.4</v>
      </c>
    </row>
    <row r="326" spans="1:12" ht="79.5" thickBot="1">
      <c r="A326" s="162" t="s">
        <v>307</v>
      </c>
      <c r="B326" s="158" t="s">
        <v>258</v>
      </c>
      <c r="C326" s="158" t="s">
        <v>9</v>
      </c>
      <c r="D326" s="158" t="s">
        <v>249</v>
      </c>
      <c r="E326" s="158" t="s">
        <v>276</v>
      </c>
      <c r="F326" s="158" t="s">
        <v>277</v>
      </c>
      <c r="G326" s="158" t="s">
        <v>259</v>
      </c>
      <c r="H326" s="158" t="s">
        <v>248</v>
      </c>
      <c r="I326" s="158" t="s">
        <v>285</v>
      </c>
      <c r="J326" s="267">
        <v>31.4</v>
      </c>
      <c r="K326" s="260">
        <v>31.4</v>
      </c>
      <c r="L326" s="260">
        <v>31.4</v>
      </c>
    </row>
    <row r="327" spans="1:12" ht="48" thickBot="1">
      <c r="A327" s="162" t="s">
        <v>98</v>
      </c>
      <c r="B327" s="158" t="s">
        <v>262</v>
      </c>
      <c r="C327" s="112"/>
      <c r="D327" s="112"/>
      <c r="E327" s="112"/>
      <c r="F327" s="112"/>
      <c r="G327" s="112"/>
      <c r="H327" s="112"/>
      <c r="I327" s="112"/>
      <c r="J327" s="273">
        <v>2583.4</v>
      </c>
      <c r="K327" s="260">
        <v>2651.8</v>
      </c>
      <c r="L327" s="260">
        <v>2651.8</v>
      </c>
    </row>
    <row r="328" spans="1:12" ht="15.75">
      <c r="A328" s="164" t="s">
        <v>314</v>
      </c>
      <c r="B328" s="343" t="s">
        <v>262</v>
      </c>
      <c r="C328" s="343" t="s">
        <v>8</v>
      </c>
      <c r="D328" s="345"/>
      <c r="E328" s="345"/>
      <c r="F328" s="345"/>
      <c r="G328" s="345"/>
      <c r="H328" s="345"/>
      <c r="I328" s="345"/>
      <c r="J328" s="567">
        <v>2583.4</v>
      </c>
      <c r="K328" s="335">
        <v>2651.8</v>
      </c>
      <c r="L328" s="335">
        <v>2651.8</v>
      </c>
    </row>
    <row r="329" spans="1:12" ht="48" thickBot="1">
      <c r="A329" s="162" t="s">
        <v>318</v>
      </c>
      <c r="B329" s="346"/>
      <c r="C329" s="346"/>
      <c r="D329" s="346"/>
      <c r="E329" s="346"/>
      <c r="F329" s="346"/>
      <c r="G329" s="346"/>
      <c r="H329" s="346"/>
      <c r="I329" s="346"/>
      <c r="J329" s="568"/>
      <c r="K329" s="336"/>
      <c r="L329" s="336"/>
    </row>
    <row r="330" spans="1:12" ht="126.75" thickBot="1">
      <c r="A330" s="161" t="s">
        <v>100</v>
      </c>
      <c r="B330" s="158" t="s">
        <v>262</v>
      </c>
      <c r="C330" s="158" t="s">
        <v>8</v>
      </c>
      <c r="D330" s="158" t="s">
        <v>249</v>
      </c>
      <c r="E330" s="112"/>
      <c r="F330" s="112"/>
      <c r="G330" s="112"/>
      <c r="H330" s="112"/>
      <c r="I330" s="112"/>
      <c r="J330" s="273">
        <v>2583.4</v>
      </c>
      <c r="K330" s="260">
        <v>2651.8</v>
      </c>
      <c r="L330" s="260">
        <v>2651.8</v>
      </c>
    </row>
    <row r="331" spans="1:12" ht="48" thickBot="1">
      <c r="A331" s="161" t="s">
        <v>101</v>
      </c>
      <c r="B331" s="158" t="s">
        <v>262</v>
      </c>
      <c r="C331" s="158" t="s">
        <v>8</v>
      </c>
      <c r="D331" s="158" t="s">
        <v>249</v>
      </c>
      <c r="E331" s="158" t="s">
        <v>264</v>
      </c>
      <c r="F331" s="112"/>
      <c r="G331" s="112"/>
      <c r="H331" s="112"/>
      <c r="I331" s="112"/>
      <c r="J331" s="273">
        <v>2583.4</v>
      </c>
      <c r="K331" s="260">
        <v>2651.8</v>
      </c>
      <c r="L331" s="260">
        <v>2651.8</v>
      </c>
    </row>
    <row r="332" spans="1:12" ht="63.75" thickBot="1">
      <c r="A332" s="162" t="s">
        <v>102</v>
      </c>
      <c r="B332" s="158" t="s">
        <v>262</v>
      </c>
      <c r="C332" s="158" t="s">
        <v>8</v>
      </c>
      <c r="D332" s="158" t="s">
        <v>249</v>
      </c>
      <c r="E332" s="158" t="s">
        <v>264</v>
      </c>
      <c r="F332" s="158" t="s">
        <v>360</v>
      </c>
      <c r="G332" s="112"/>
      <c r="H332" s="112"/>
      <c r="I332" s="112"/>
      <c r="J332" s="273">
        <v>2583.4</v>
      </c>
      <c r="K332" s="260">
        <v>2651.8</v>
      </c>
      <c r="L332" s="260">
        <v>2651.8</v>
      </c>
    </row>
    <row r="333" spans="1:12" ht="16.5" thickBot="1">
      <c r="A333" s="162" t="s">
        <v>103</v>
      </c>
      <c r="B333" s="158" t="s">
        <v>262</v>
      </c>
      <c r="C333" s="158" t="s">
        <v>8</v>
      </c>
      <c r="D333" s="158" t="s">
        <v>249</v>
      </c>
      <c r="E333" s="158" t="s">
        <v>264</v>
      </c>
      <c r="F333" s="158" t="s">
        <v>361</v>
      </c>
      <c r="G333" s="112"/>
      <c r="H333" s="112"/>
      <c r="I333" s="112"/>
      <c r="J333" s="273">
        <v>2583.4</v>
      </c>
      <c r="K333" s="260">
        <v>2651.8</v>
      </c>
      <c r="L333" s="260">
        <v>2651.8</v>
      </c>
    </row>
    <row r="334" spans="1:12" ht="32.25" thickBot="1">
      <c r="A334" s="162" t="s">
        <v>319</v>
      </c>
      <c r="B334" s="158" t="s">
        <v>262</v>
      </c>
      <c r="C334" s="158" t="s">
        <v>8</v>
      </c>
      <c r="D334" s="158" t="s">
        <v>249</v>
      </c>
      <c r="E334" s="158" t="s">
        <v>264</v>
      </c>
      <c r="F334" s="158" t="s">
        <v>361</v>
      </c>
      <c r="G334" s="158" t="s">
        <v>256</v>
      </c>
      <c r="H334" s="112"/>
      <c r="I334" s="112"/>
      <c r="J334" s="273">
        <v>2583.4</v>
      </c>
      <c r="K334" s="260">
        <v>2651.8</v>
      </c>
      <c r="L334" s="260">
        <v>2651.8</v>
      </c>
    </row>
    <row r="335" spans="1:12" ht="16.5" thickBot="1">
      <c r="A335" s="162" t="s">
        <v>97</v>
      </c>
      <c r="B335" s="158" t="s">
        <v>262</v>
      </c>
      <c r="C335" s="158" t="s">
        <v>8</v>
      </c>
      <c r="D335" s="158" t="s">
        <v>249</v>
      </c>
      <c r="E335" s="158" t="s">
        <v>264</v>
      </c>
      <c r="F335" s="158" t="s">
        <v>361</v>
      </c>
      <c r="G335" s="158" t="s">
        <v>256</v>
      </c>
      <c r="H335" s="158" t="s">
        <v>248</v>
      </c>
      <c r="I335" s="112"/>
      <c r="J335" s="273">
        <v>2583.4</v>
      </c>
      <c r="K335" s="260">
        <v>2651.8</v>
      </c>
      <c r="L335" s="260">
        <v>2651.8</v>
      </c>
    </row>
    <row r="336" spans="1:12" ht="63.75" thickBot="1">
      <c r="A336" s="162" t="s">
        <v>40</v>
      </c>
      <c r="B336" s="158" t="s">
        <v>262</v>
      </c>
      <c r="C336" s="158" t="s">
        <v>8</v>
      </c>
      <c r="D336" s="158" t="s">
        <v>249</v>
      </c>
      <c r="E336" s="158" t="s">
        <v>264</v>
      </c>
      <c r="F336" s="158" t="s">
        <v>361</v>
      </c>
      <c r="G336" s="158" t="s">
        <v>256</v>
      </c>
      <c r="H336" s="158" t="s">
        <v>248</v>
      </c>
      <c r="I336" s="158" t="s">
        <v>336</v>
      </c>
      <c r="J336" s="273">
        <v>2583.4</v>
      </c>
      <c r="K336" s="260">
        <v>2651.8</v>
      </c>
      <c r="L336" s="260">
        <v>2651.8</v>
      </c>
    </row>
    <row r="337" spans="1:12" ht="189.75" thickBot="1">
      <c r="A337" s="166" t="s">
        <v>320</v>
      </c>
      <c r="B337" s="158" t="s">
        <v>273</v>
      </c>
      <c r="C337" s="112"/>
      <c r="D337" s="112"/>
      <c r="E337" s="112"/>
      <c r="F337" s="112"/>
      <c r="G337" s="112"/>
      <c r="H337" s="112"/>
      <c r="I337" s="112"/>
      <c r="J337" s="231">
        <v>10</v>
      </c>
      <c r="K337" s="107"/>
      <c r="L337" s="107"/>
    </row>
    <row r="338" spans="1:12" ht="111" thickBot="1">
      <c r="A338" s="162" t="s">
        <v>136</v>
      </c>
      <c r="B338" s="158" t="s">
        <v>273</v>
      </c>
      <c r="C338" s="158" t="s">
        <v>268</v>
      </c>
      <c r="D338" s="158" t="s">
        <v>250</v>
      </c>
      <c r="E338" s="112"/>
      <c r="F338" s="112"/>
      <c r="G338" s="112"/>
      <c r="H338" s="112"/>
      <c r="I338" s="112"/>
      <c r="J338" s="231">
        <v>10</v>
      </c>
      <c r="K338" s="107"/>
      <c r="L338" s="107"/>
    </row>
    <row r="339" spans="1:12" ht="32.25" thickBot="1">
      <c r="A339" s="162" t="s">
        <v>137</v>
      </c>
      <c r="B339" s="158" t="s">
        <v>273</v>
      </c>
      <c r="C339" s="158" t="s">
        <v>268</v>
      </c>
      <c r="D339" s="158" t="s">
        <v>250</v>
      </c>
      <c r="E339" s="158" t="s">
        <v>365</v>
      </c>
      <c r="F339" s="112"/>
      <c r="G339" s="112"/>
      <c r="H339" s="112"/>
      <c r="I339" s="112"/>
      <c r="J339" s="231">
        <v>10</v>
      </c>
      <c r="K339" s="107"/>
      <c r="L339" s="107"/>
    </row>
    <row r="340" spans="1:12" ht="63.75" thickBot="1">
      <c r="A340" s="162" t="s">
        <v>51</v>
      </c>
      <c r="B340" s="158" t="s">
        <v>273</v>
      </c>
      <c r="C340" s="158" t="s">
        <v>268</v>
      </c>
      <c r="D340" s="158" t="s">
        <v>250</v>
      </c>
      <c r="E340" s="158" t="s">
        <v>365</v>
      </c>
      <c r="F340" s="158" t="s">
        <v>284</v>
      </c>
      <c r="G340" s="112"/>
      <c r="H340" s="112"/>
      <c r="I340" s="112"/>
      <c r="J340" s="231">
        <v>10</v>
      </c>
      <c r="K340" s="107"/>
      <c r="L340" s="107"/>
    </row>
    <row r="341" spans="1:12" ht="63.75" thickBot="1">
      <c r="A341" s="162" t="s">
        <v>52</v>
      </c>
      <c r="B341" s="158" t="s">
        <v>273</v>
      </c>
      <c r="C341" s="158" t="s">
        <v>268</v>
      </c>
      <c r="D341" s="158" t="s">
        <v>250</v>
      </c>
      <c r="E341" s="158" t="s">
        <v>365</v>
      </c>
      <c r="F341" s="158" t="s">
        <v>337</v>
      </c>
      <c r="G341" s="112"/>
      <c r="H341" s="112"/>
      <c r="I341" s="112"/>
      <c r="J341" s="231">
        <v>10</v>
      </c>
      <c r="K341" s="107"/>
      <c r="L341" s="107"/>
    </row>
    <row r="342" spans="1:12" ht="16.5" thickBot="1">
      <c r="A342" s="162" t="s">
        <v>128</v>
      </c>
      <c r="B342" s="158" t="s">
        <v>273</v>
      </c>
      <c r="C342" s="158" t="s">
        <v>268</v>
      </c>
      <c r="D342" s="158" t="s">
        <v>250</v>
      </c>
      <c r="E342" s="158" t="s">
        <v>365</v>
      </c>
      <c r="F342" s="158" t="s">
        <v>337</v>
      </c>
      <c r="G342" s="158" t="s">
        <v>18</v>
      </c>
      <c r="H342" s="112"/>
      <c r="I342" s="112"/>
      <c r="J342" s="231">
        <v>10</v>
      </c>
      <c r="K342" s="107"/>
      <c r="L342" s="107"/>
    </row>
    <row r="343" spans="1:12" ht="16.5" thickBot="1">
      <c r="A343" s="162" t="s">
        <v>304</v>
      </c>
      <c r="B343" s="158" t="s">
        <v>273</v>
      </c>
      <c r="C343" s="158" t="s">
        <v>268</v>
      </c>
      <c r="D343" s="158" t="s">
        <v>250</v>
      </c>
      <c r="E343" s="158" t="s">
        <v>365</v>
      </c>
      <c r="F343" s="158" t="s">
        <v>337</v>
      </c>
      <c r="G343" s="158" t="s">
        <v>18</v>
      </c>
      <c r="H343" s="158" t="s">
        <v>248</v>
      </c>
      <c r="I343" s="112"/>
      <c r="J343" s="231">
        <v>10</v>
      </c>
      <c r="K343" s="107"/>
      <c r="L343" s="107"/>
    </row>
    <row r="344" spans="1:12" ht="63.75" thickBot="1">
      <c r="A344" s="162" t="s">
        <v>40</v>
      </c>
      <c r="B344" s="158" t="s">
        <v>273</v>
      </c>
      <c r="C344" s="158" t="s">
        <v>268</v>
      </c>
      <c r="D344" s="158" t="s">
        <v>250</v>
      </c>
      <c r="E344" s="158" t="s">
        <v>365</v>
      </c>
      <c r="F344" s="158" t="s">
        <v>337</v>
      </c>
      <c r="G344" s="158" t="s">
        <v>18</v>
      </c>
      <c r="H344" s="158" t="s">
        <v>248</v>
      </c>
      <c r="I344" s="158" t="s">
        <v>336</v>
      </c>
      <c r="J344" s="231">
        <v>10</v>
      </c>
      <c r="K344" s="107"/>
      <c r="L344" s="107"/>
    </row>
    <row r="345" spans="1:12" ht="95.25" thickBot="1">
      <c r="A345" s="162" t="s">
        <v>321</v>
      </c>
      <c r="B345" s="158" t="s">
        <v>267</v>
      </c>
      <c r="C345" s="112"/>
      <c r="D345" s="112"/>
      <c r="E345" s="112"/>
      <c r="F345" s="112"/>
      <c r="G345" s="112"/>
      <c r="H345" s="112"/>
      <c r="I345" s="112"/>
      <c r="J345" s="231">
        <v>38.4</v>
      </c>
      <c r="K345" s="231">
        <v>38.4</v>
      </c>
      <c r="L345" s="231">
        <v>38.4</v>
      </c>
    </row>
    <row r="346" spans="1:12" ht="15.75">
      <c r="A346" s="164" t="s">
        <v>322</v>
      </c>
      <c r="B346" s="343" t="s">
        <v>267</v>
      </c>
      <c r="C346" s="343" t="s">
        <v>268</v>
      </c>
      <c r="D346" s="343" t="s">
        <v>249</v>
      </c>
      <c r="E346" s="343"/>
      <c r="F346" s="345"/>
      <c r="G346" s="345"/>
      <c r="H346" s="345"/>
      <c r="I346" s="345"/>
      <c r="J346" s="341">
        <v>16.399999999999999</v>
      </c>
      <c r="K346" s="341">
        <v>16.399999999999999</v>
      </c>
      <c r="L346" s="341">
        <v>16.399999999999999</v>
      </c>
    </row>
    <row r="347" spans="1:12" ht="79.5" thickBot="1">
      <c r="A347" s="162" t="s">
        <v>323</v>
      </c>
      <c r="B347" s="346"/>
      <c r="C347" s="346"/>
      <c r="D347" s="346"/>
      <c r="E347" s="346"/>
      <c r="F347" s="346"/>
      <c r="G347" s="346"/>
      <c r="H347" s="346"/>
      <c r="I347" s="346"/>
      <c r="J347" s="342"/>
      <c r="K347" s="342"/>
      <c r="L347" s="342"/>
    </row>
    <row r="348" spans="1:12" ht="31.5">
      <c r="A348" s="161" t="s">
        <v>324</v>
      </c>
      <c r="B348" s="158" t="s">
        <v>267</v>
      </c>
      <c r="C348" s="158" t="s">
        <v>268</v>
      </c>
      <c r="D348" s="158" t="s">
        <v>249</v>
      </c>
      <c r="E348" s="158" t="s">
        <v>269</v>
      </c>
      <c r="F348" s="112"/>
      <c r="G348" s="112"/>
      <c r="H348" s="112"/>
      <c r="I348" s="112"/>
      <c r="J348" s="231">
        <v>16.399999999999999</v>
      </c>
      <c r="K348" s="231">
        <v>16.399999999999999</v>
      </c>
      <c r="L348" s="231">
        <v>16.399999999999999</v>
      </c>
    </row>
    <row r="349" spans="1:12" ht="63.75" thickBot="1">
      <c r="A349" s="162" t="s">
        <v>51</v>
      </c>
      <c r="B349" s="158" t="s">
        <v>267</v>
      </c>
      <c r="C349" s="158" t="s">
        <v>268</v>
      </c>
      <c r="D349" s="158" t="s">
        <v>249</v>
      </c>
      <c r="E349" s="158" t="s">
        <v>269</v>
      </c>
      <c r="F349" s="158" t="s">
        <v>284</v>
      </c>
      <c r="G349" s="112"/>
      <c r="H349" s="112"/>
      <c r="I349" s="112"/>
      <c r="J349" s="231">
        <v>16.399999999999999</v>
      </c>
      <c r="K349" s="231">
        <v>16.399999999999999</v>
      </c>
      <c r="L349" s="231">
        <v>16.399999999999999</v>
      </c>
    </row>
    <row r="350" spans="1:12" ht="63.75" thickBot="1">
      <c r="A350" s="162" t="s">
        <v>52</v>
      </c>
      <c r="B350" s="158" t="s">
        <v>267</v>
      </c>
      <c r="C350" s="158" t="s">
        <v>268</v>
      </c>
      <c r="D350" s="158" t="s">
        <v>249</v>
      </c>
      <c r="E350" s="158" t="s">
        <v>269</v>
      </c>
      <c r="F350" s="158" t="s">
        <v>337</v>
      </c>
      <c r="G350" s="112"/>
      <c r="H350" s="112"/>
      <c r="I350" s="112"/>
      <c r="J350" s="231">
        <v>16.399999999999999</v>
      </c>
      <c r="K350" s="231">
        <v>16.399999999999999</v>
      </c>
      <c r="L350" s="231">
        <v>16.399999999999999</v>
      </c>
    </row>
    <row r="351" spans="1:12" ht="16.5" thickBot="1">
      <c r="A351" s="162" t="s">
        <v>104</v>
      </c>
      <c r="B351" s="158" t="s">
        <v>267</v>
      </c>
      <c r="C351" s="158" t="s">
        <v>268</v>
      </c>
      <c r="D351" s="158" t="s">
        <v>249</v>
      </c>
      <c r="E351" s="158" t="s">
        <v>269</v>
      </c>
      <c r="F351" s="158" t="s">
        <v>337</v>
      </c>
      <c r="G351" s="158" t="s">
        <v>263</v>
      </c>
      <c r="H351" s="112"/>
      <c r="I351" s="112"/>
      <c r="J351" s="231">
        <v>16.399999999999999</v>
      </c>
      <c r="K351" s="231">
        <v>16.399999999999999</v>
      </c>
      <c r="L351" s="231">
        <v>16.399999999999999</v>
      </c>
    </row>
    <row r="352" spans="1:12" ht="16.5" thickBot="1">
      <c r="A352" s="162" t="s">
        <v>105</v>
      </c>
      <c r="B352" s="158" t="s">
        <v>267</v>
      </c>
      <c r="C352" s="158" t="s">
        <v>268</v>
      </c>
      <c r="D352" s="158" t="s">
        <v>249</v>
      </c>
      <c r="E352" s="158" t="s">
        <v>269</v>
      </c>
      <c r="F352" s="158" t="s">
        <v>337</v>
      </c>
      <c r="G352" s="158" t="s">
        <v>263</v>
      </c>
      <c r="H352" s="158" t="s">
        <v>263</v>
      </c>
      <c r="I352" s="112"/>
      <c r="J352" s="231">
        <v>16.399999999999999</v>
      </c>
      <c r="K352" s="231">
        <v>16.399999999999999</v>
      </c>
      <c r="L352" s="231">
        <v>16.399999999999999</v>
      </c>
    </row>
    <row r="353" spans="1:12" ht="63.75" thickBot="1">
      <c r="A353" s="162" t="s">
        <v>40</v>
      </c>
      <c r="B353" s="158" t="s">
        <v>267</v>
      </c>
      <c r="C353" s="158" t="s">
        <v>268</v>
      </c>
      <c r="D353" s="158" t="s">
        <v>249</v>
      </c>
      <c r="E353" s="158" t="s">
        <v>269</v>
      </c>
      <c r="F353" s="158" t="s">
        <v>337</v>
      </c>
      <c r="G353" s="158" t="s">
        <v>263</v>
      </c>
      <c r="H353" s="158" t="s">
        <v>263</v>
      </c>
      <c r="I353" s="158" t="s">
        <v>336</v>
      </c>
      <c r="J353" s="231">
        <v>16.399999999999999</v>
      </c>
      <c r="K353" s="231">
        <v>16.399999999999999</v>
      </c>
      <c r="L353" s="231">
        <v>16.399999999999999</v>
      </c>
    </row>
    <row r="354" spans="1:12" ht="15.75">
      <c r="A354" s="164" t="s">
        <v>93</v>
      </c>
      <c r="B354" s="343" t="s">
        <v>267</v>
      </c>
      <c r="C354" s="343" t="s">
        <v>268</v>
      </c>
      <c r="D354" s="343" t="s">
        <v>260</v>
      </c>
      <c r="E354" s="345"/>
      <c r="F354" s="345"/>
      <c r="G354" s="345"/>
      <c r="H354" s="345"/>
      <c r="I354" s="345"/>
      <c r="J354" s="341">
        <v>6</v>
      </c>
      <c r="K354" s="341">
        <v>6</v>
      </c>
      <c r="L354" s="341">
        <v>6</v>
      </c>
    </row>
    <row r="355" spans="1:12" ht="32.25" thickBot="1">
      <c r="A355" s="162" t="s">
        <v>325</v>
      </c>
      <c r="B355" s="344"/>
      <c r="C355" s="344"/>
      <c r="D355" s="344"/>
      <c r="E355" s="346"/>
      <c r="F355" s="346"/>
      <c r="G355" s="346"/>
      <c r="H355" s="346"/>
      <c r="I355" s="346"/>
      <c r="J355" s="342"/>
      <c r="K355" s="342"/>
      <c r="L355" s="342"/>
    </row>
    <row r="356" spans="1:12" ht="31.5">
      <c r="A356" s="161" t="s">
        <v>108</v>
      </c>
      <c r="B356" s="158" t="s">
        <v>267</v>
      </c>
      <c r="C356" s="158" t="s">
        <v>268</v>
      </c>
      <c r="D356" s="158" t="s">
        <v>260</v>
      </c>
      <c r="E356" s="158" t="s">
        <v>269</v>
      </c>
      <c r="F356" s="112"/>
      <c r="G356" s="112"/>
      <c r="H356" s="112"/>
      <c r="I356" s="112"/>
      <c r="J356" s="231">
        <v>6</v>
      </c>
      <c r="K356" s="231">
        <v>6</v>
      </c>
      <c r="L356" s="231">
        <v>6</v>
      </c>
    </row>
    <row r="357" spans="1:12" ht="63.75" thickBot="1">
      <c r="A357" s="162" t="s">
        <v>51</v>
      </c>
      <c r="B357" s="158" t="s">
        <v>267</v>
      </c>
      <c r="C357" s="158" t="s">
        <v>268</v>
      </c>
      <c r="D357" s="158" t="s">
        <v>260</v>
      </c>
      <c r="E357" s="158" t="s">
        <v>269</v>
      </c>
      <c r="F357" s="158" t="s">
        <v>284</v>
      </c>
      <c r="G357" s="112"/>
      <c r="H357" s="112"/>
      <c r="I357" s="112"/>
      <c r="J357" s="231">
        <v>6</v>
      </c>
      <c r="K357" s="231">
        <v>6</v>
      </c>
      <c r="L357" s="231">
        <v>6</v>
      </c>
    </row>
    <row r="358" spans="1:12" ht="63.75" thickBot="1">
      <c r="A358" s="162" t="s">
        <v>52</v>
      </c>
      <c r="B358" s="158" t="s">
        <v>267</v>
      </c>
      <c r="C358" s="158" t="s">
        <v>268</v>
      </c>
      <c r="D358" s="158" t="s">
        <v>260</v>
      </c>
      <c r="E358" s="158" t="s">
        <v>269</v>
      </c>
      <c r="F358" s="158" t="s">
        <v>337</v>
      </c>
      <c r="G358" s="112"/>
      <c r="H358" s="112"/>
      <c r="I358" s="112"/>
      <c r="J358" s="231">
        <v>6</v>
      </c>
      <c r="K358" s="231">
        <v>6</v>
      </c>
      <c r="L358" s="231">
        <v>6</v>
      </c>
    </row>
    <row r="359" spans="1:12" ht="16.5" thickBot="1">
      <c r="A359" s="162" t="s">
        <v>104</v>
      </c>
      <c r="B359" s="158" t="s">
        <v>267</v>
      </c>
      <c r="C359" s="158" t="s">
        <v>268</v>
      </c>
      <c r="D359" s="158" t="s">
        <v>260</v>
      </c>
      <c r="E359" s="158" t="s">
        <v>269</v>
      </c>
      <c r="F359" s="158" t="s">
        <v>337</v>
      </c>
      <c r="G359" s="158" t="s">
        <v>263</v>
      </c>
      <c r="H359" s="112"/>
      <c r="I359" s="112"/>
      <c r="J359" s="231">
        <v>6</v>
      </c>
      <c r="K359" s="231">
        <v>6</v>
      </c>
      <c r="L359" s="231">
        <v>6</v>
      </c>
    </row>
    <row r="360" spans="1:12" ht="32.25" thickBot="1">
      <c r="A360" s="162" t="s">
        <v>326</v>
      </c>
      <c r="B360" s="158" t="s">
        <v>267</v>
      </c>
      <c r="C360" s="158" t="s">
        <v>268</v>
      </c>
      <c r="D360" s="158" t="s">
        <v>260</v>
      </c>
      <c r="E360" s="158" t="s">
        <v>269</v>
      </c>
      <c r="F360" s="158" t="s">
        <v>337</v>
      </c>
      <c r="G360" s="158" t="s">
        <v>263</v>
      </c>
      <c r="H360" s="158" t="s">
        <v>263</v>
      </c>
      <c r="I360" s="112"/>
      <c r="J360" s="231">
        <v>6</v>
      </c>
      <c r="K360" s="231">
        <v>6</v>
      </c>
      <c r="L360" s="231">
        <v>6</v>
      </c>
    </row>
    <row r="361" spans="1:12" ht="63.75" thickBot="1">
      <c r="A361" s="162" t="s">
        <v>40</v>
      </c>
      <c r="B361" s="158" t="s">
        <v>267</v>
      </c>
      <c r="C361" s="158" t="s">
        <v>268</v>
      </c>
      <c r="D361" s="158" t="s">
        <v>260</v>
      </c>
      <c r="E361" s="158" t="s">
        <v>269</v>
      </c>
      <c r="F361" s="158" t="s">
        <v>337</v>
      </c>
      <c r="G361" s="158" t="s">
        <v>263</v>
      </c>
      <c r="H361" s="158" t="s">
        <v>263</v>
      </c>
      <c r="I361" s="158" t="s">
        <v>336</v>
      </c>
      <c r="J361" s="231">
        <v>6</v>
      </c>
      <c r="K361" s="231">
        <v>6</v>
      </c>
      <c r="L361" s="231">
        <v>6</v>
      </c>
    </row>
    <row r="362" spans="1:12" ht="15.75">
      <c r="A362" s="164" t="s">
        <v>93</v>
      </c>
      <c r="B362" s="343" t="s">
        <v>267</v>
      </c>
      <c r="C362" s="343" t="s">
        <v>268</v>
      </c>
      <c r="D362" s="343" t="s">
        <v>250</v>
      </c>
      <c r="E362" s="345"/>
      <c r="F362" s="345"/>
      <c r="G362" s="345"/>
      <c r="H362" s="345"/>
      <c r="I362" s="345"/>
      <c r="J362" s="341">
        <v>4</v>
      </c>
      <c r="K362" s="341">
        <v>4</v>
      </c>
      <c r="L362" s="341">
        <v>4</v>
      </c>
    </row>
    <row r="363" spans="1:12" ht="32.25" thickBot="1">
      <c r="A363" s="162" t="s">
        <v>234</v>
      </c>
      <c r="B363" s="346"/>
      <c r="C363" s="346"/>
      <c r="D363" s="346"/>
      <c r="E363" s="346"/>
      <c r="F363" s="346"/>
      <c r="G363" s="346"/>
      <c r="H363" s="346"/>
      <c r="I363" s="346"/>
      <c r="J363" s="342"/>
      <c r="K363" s="342"/>
      <c r="L363" s="342"/>
    </row>
    <row r="364" spans="1:12" ht="31.5">
      <c r="A364" s="161" t="s">
        <v>108</v>
      </c>
      <c r="B364" s="158" t="s">
        <v>267</v>
      </c>
      <c r="C364" s="158" t="s">
        <v>268</v>
      </c>
      <c r="D364" s="158" t="s">
        <v>250</v>
      </c>
      <c r="E364" s="158" t="s">
        <v>269</v>
      </c>
      <c r="F364" s="112"/>
      <c r="G364" s="112"/>
      <c r="H364" s="112"/>
      <c r="I364" s="112"/>
      <c r="J364" s="231">
        <v>4</v>
      </c>
      <c r="K364" s="231">
        <v>4</v>
      </c>
      <c r="L364" s="231">
        <v>4</v>
      </c>
    </row>
    <row r="365" spans="1:12" ht="63.75" thickBot="1">
      <c r="A365" s="162" t="s">
        <v>51</v>
      </c>
      <c r="B365" s="158" t="s">
        <v>267</v>
      </c>
      <c r="C365" s="158" t="s">
        <v>268</v>
      </c>
      <c r="D365" s="158" t="s">
        <v>250</v>
      </c>
      <c r="E365" s="158" t="s">
        <v>269</v>
      </c>
      <c r="F365" s="158" t="s">
        <v>284</v>
      </c>
      <c r="G365" s="112"/>
      <c r="H365" s="112"/>
      <c r="I365" s="112"/>
      <c r="J365" s="231">
        <v>4</v>
      </c>
      <c r="K365" s="231">
        <v>4</v>
      </c>
      <c r="L365" s="231">
        <v>4</v>
      </c>
    </row>
    <row r="366" spans="1:12" ht="63.75" thickBot="1">
      <c r="A366" s="162" t="s">
        <v>52</v>
      </c>
      <c r="B366" s="158" t="s">
        <v>267</v>
      </c>
      <c r="C366" s="158" t="s">
        <v>268</v>
      </c>
      <c r="D366" s="158" t="s">
        <v>250</v>
      </c>
      <c r="E366" s="158" t="s">
        <v>269</v>
      </c>
      <c r="F366" s="158" t="s">
        <v>337</v>
      </c>
      <c r="G366" s="112"/>
      <c r="H366" s="112"/>
      <c r="I366" s="112"/>
      <c r="J366" s="231">
        <v>4</v>
      </c>
      <c r="K366" s="231">
        <v>4</v>
      </c>
      <c r="L366" s="231">
        <v>4</v>
      </c>
    </row>
    <row r="367" spans="1:12" ht="16.5" thickBot="1">
      <c r="A367" s="162" t="s">
        <v>104</v>
      </c>
      <c r="B367" s="158" t="s">
        <v>267</v>
      </c>
      <c r="C367" s="158" t="s">
        <v>268</v>
      </c>
      <c r="D367" s="158" t="s">
        <v>250</v>
      </c>
      <c r="E367" s="158" t="s">
        <v>269</v>
      </c>
      <c r="F367" s="158" t="s">
        <v>337</v>
      </c>
      <c r="G367" s="158" t="s">
        <v>263</v>
      </c>
      <c r="H367" s="112"/>
      <c r="I367" s="112"/>
      <c r="J367" s="231">
        <v>4</v>
      </c>
      <c r="K367" s="231">
        <v>4</v>
      </c>
      <c r="L367" s="231">
        <v>4</v>
      </c>
    </row>
    <row r="368" spans="1:12" ht="16.5" thickBot="1">
      <c r="A368" s="162" t="s">
        <v>105</v>
      </c>
      <c r="B368" s="158" t="s">
        <v>267</v>
      </c>
      <c r="C368" s="158" t="s">
        <v>268</v>
      </c>
      <c r="D368" s="158" t="s">
        <v>250</v>
      </c>
      <c r="E368" s="158" t="s">
        <v>269</v>
      </c>
      <c r="F368" s="158" t="s">
        <v>337</v>
      </c>
      <c r="G368" s="158" t="s">
        <v>263</v>
      </c>
      <c r="H368" s="158" t="s">
        <v>263</v>
      </c>
      <c r="I368" s="112"/>
      <c r="J368" s="231">
        <v>4</v>
      </c>
      <c r="K368" s="231">
        <v>4</v>
      </c>
      <c r="L368" s="231">
        <v>4</v>
      </c>
    </row>
    <row r="369" spans="1:12" ht="63.75" thickBot="1">
      <c r="A369" s="162" t="s">
        <v>40</v>
      </c>
      <c r="B369" s="158" t="s">
        <v>267</v>
      </c>
      <c r="C369" s="158" t="s">
        <v>268</v>
      </c>
      <c r="D369" s="158" t="s">
        <v>250</v>
      </c>
      <c r="E369" s="158" t="s">
        <v>269</v>
      </c>
      <c r="F369" s="158" t="s">
        <v>337</v>
      </c>
      <c r="G369" s="158" t="s">
        <v>263</v>
      </c>
      <c r="H369" s="158" t="s">
        <v>263</v>
      </c>
      <c r="I369" s="158" t="s">
        <v>336</v>
      </c>
      <c r="J369" s="231">
        <v>4</v>
      </c>
      <c r="K369" s="231">
        <v>4</v>
      </c>
      <c r="L369" s="231">
        <v>4</v>
      </c>
    </row>
    <row r="370" spans="1:12" ht="15.75">
      <c r="A370" s="164" t="s">
        <v>80</v>
      </c>
      <c r="B370" s="343" t="s">
        <v>267</v>
      </c>
      <c r="C370" s="343" t="s">
        <v>268</v>
      </c>
      <c r="D370" s="343" t="s">
        <v>257</v>
      </c>
      <c r="E370" s="345"/>
      <c r="F370" s="345"/>
      <c r="G370" s="345"/>
      <c r="H370" s="345"/>
      <c r="I370" s="345"/>
      <c r="J370" s="341">
        <v>4</v>
      </c>
      <c r="K370" s="341">
        <v>4</v>
      </c>
      <c r="L370" s="341">
        <v>4</v>
      </c>
    </row>
    <row r="371" spans="1:12" ht="32.25" thickBot="1">
      <c r="A371" s="162" t="s">
        <v>327</v>
      </c>
      <c r="B371" s="346"/>
      <c r="C371" s="346"/>
      <c r="D371" s="346"/>
      <c r="E371" s="346"/>
      <c r="F371" s="346"/>
      <c r="G371" s="346"/>
      <c r="H371" s="346"/>
      <c r="I371" s="346"/>
      <c r="J371" s="342"/>
      <c r="K371" s="342"/>
      <c r="L371" s="342"/>
    </row>
    <row r="372" spans="1:12" ht="31.5">
      <c r="A372" s="161" t="s">
        <v>108</v>
      </c>
      <c r="B372" s="158" t="s">
        <v>267</v>
      </c>
      <c r="C372" s="158" t="s">
        <v>268</v>
      </c>
      <c r="D372" s="158" t="s">
        <v>257</v>
      </c>
      <c r="E372" s="158" t="s">
        <v>269</v>
      </c>
      <c r="F372" s="112"/>
      <c r="G372" s="112"/>
      <c r="H372" s="112"/>
      <c r="I372" s="112"/>
      <c r="J372" s="231">
        <v>4</v>
      </c>
      <c r="K372" s="231">
        <v>4</v>
      </c>
      <c r="L372" s="231">
        <v>4</v>
      </c>
    </row>
    <row r="373" spans="1:12" ht="63.75" thickBot="1">
      <c r="A373" s="162" t="s">
        <v>51</v>
      </c>
      <c r="B373" s="158" t="s">
        <v>267</v>
      </c>
      <c r="C373" s="158" t="s">
        <v>268</v>
      </c>
      <c r="D373" s="158" t="s">
        <v>257</v>
      </c>
      <c r="E373" s="158" t="s">
        <v>269</v>
      </c>
      <c r="F373" s="158" t="s">
        <v>284</v>
      </c>
      <c r="G373" s="112"/>
      <c r="H373" s="112"/>
      <c r="I373" s="112"/>
      <c r="J373" s="231">
        <v>4</v>
      </c>
      <c r="K373" s="231">
        <v>4</v>
      </c>
      <c r="L373" s="231">
        <v>4</v>
      </c>
    </row>
    <row r="374" spans="1:12" ht="63.75" thickBot="1">
      <c r="A374" s="162" t="s">
        <v>52</v>
      </c>
      <c r="B374" s="158" t="s">
        <v>267</v>
      </c>
      <c r="C374" s="158" t="s">
        <v>268</v>
      </c>
      <c r="D374" s="158" t="s">
        <v>257</v>
      </c>
      <c r="E374" s="158" t="s">
        <v>269</v>
      </c>
      <c r="F374" s="158" t="s">
        <v>337</v>
      </c>
      <c r="G374" s="112"/>
      <c r="H374" s="112"/>
      <c r="I374" s="112"/>
      <c r="J374" s="231">
        <v>4</v>
      </c>
      <c r="K374" s="231">
        <v>4</v>
      </c>
      <c r="L374" s="231">
        <v>4</v>
      </c>
    </row>
    <row r="375" spans="1:12" ht="16.5" thickBot="1">
      <c r="A375" s="162" t="s">
        <v>104</v>
      </c>
      <c r="B375" s="158" t="s">
        <v>267</v>
      </c>
      <c r="C375" s="158" t="s">
        <v>268</v>
      </c>
      <c r="D375" s="158" t="s">
        <v>257</v>
      </c>
      <c r="E375" s="158" t="s">
        <v>269</v>
      </c>
      <c r="F375" s="158" t="s">
        <v>337</v>
      </c>
      <c r="G375" s="158" t="s">
        <v>263</v>
      </c>
      <c r="H375" s="112"/>
      <c r="I375" s="112"/>
      <c r="J375" s="231">
        <v>4</v>
      </c>
      <c r="K375" s="231">
        <v>4</v>
      </c>
      <c r="L375" s="231">
        <v>4</v>
      </c>
    </row>
    <row r="376" spans="1:12" ht="48" customHeight="1" thickBot="1">
      <c r="A376" s="162" t="s">
        <v>105</v>
      </c>
      <c r="B376" s="158" t="s">
        <v>267</v>
      </c>
      <c r="C376" s="158" t="s">
        <v>268</v>
      </c>
      <c r="D376" s="158" t="s">
        <v>257</v>
      </c>
      <c r="E376" s="158" t="s">
        <v>269</v>
      </c>
      <c r="F376" s="158" t="s">
        <v>337</v>
      </c>
      <c r="G376" s="158" t="s">
        <v>263</v>
      </c>
      <c r="H376" s="158" t="s">
        <v>263</v>
      </c>
      <c r="I376" s="112"/>
      <c r="J376" s="231">
        <v>4</v>
      </c>
      <c r="K376" s="231">
        <v>4</v>
      </c>
      <c r="L376" s="231">
        <v>4</v>
      </c>
    </row>
    <row r="377" spans="1:12" ht="63.75" thickBot="1">
      <c r="A377" s="162" t="s">
        <v>40</v>
      </c>
      <c r="B377" s="158" t="s">
        <v>267</v>
      </c>
      <c r="C377" s="158" t="s">
        <v>268</v>
      </c>
      <c r="D377" s="158" t="s">
        <v>257</v>
      </c>
      <c r="E377" s="158" t="s">
        <v>269</v>
      </c>
      <c r="F377" s="158" t="s">
        <v>337</v>
      </c>
      <c r="G377" s="158" t="s">
        <v>263</v>
      </c>
      <c r="H377" s="158" t="s">
        <v>263</v>
      </c>
      <c r="I377" s="158" t="s">
        <v>336</v>
      </c>
      <c r="J377" s="231">
        <v>4</v>
      </c>
      <c r="K377" s="231">
        <v>4</v>
      </c>
      <c r="L377" s="231">
        <v>4</v>
      </c>
    </row>
    <row r="378" spans="1:12" ht="63.75" thickBot="1">
      <c r="A378" s="162" t="s">
        <v>236</v>
      </c>
      <c r="B378" s="158" t="s">
        <v>267</v>
      </c>
      <c r="C378" s="158" t="s">
        <v>268</v>
      </c>
      <c r="D378" s="158" t="s">
        <v>263</v>
      </c>
      <c r="E378" s="112"/>
      <c r="F378" s="112"/>
      <c r="G378" s="112"/>
      <c r="H378" s="112"/>
      <c r="I378" s="112"/>
      <c r="J378" s="231">
        <v>8</v>
      </c>
      <c r="K378" s="231">
        <v>8</v>
      </c>
      <c r="L378" s="231">
        <v>8</v>
      </c>
    </row>
    <row r="379" spans="1:12" ht="31.5">
      <c r="A379" s="161" t="s">
        <v>108</v>
      </c>
      <c r="B379" s="158" t="s">
        <v>267</v>
      </c>
      <c r="C379" s="158" t="s">
        <v>268</v>
      </c>
      <c r="D379" s="158" t="s">
        <v>263</v>
      </c>
      <c r="E379" s="158" t="s">
        <v>269</v>
      </c>
      <c r="F379" s="112"/>
      <c r="G379" s="112"/>
      <c r="H379" s="112"/>
      <c r="I379" s="112"/>
      <c r="J379" s="231">
        <v>8</v>
      </c>
      <c r="K379" s="231">
        <v>8</v>
      </c>
      <c r="L379" s="231">
        <v>8</v>
      </c>
    </row>
    <row r="380" spans="1:12" ht="63.75" thickBot="1">
      <c r="A380" s="162" t="s">
        <v>51</v>
      </c>
      <c r="B380" s="158" t="s">
        <v>267</v>
      </c>
      <c r="C380" s="158" t="s">
        <v>268</v>
      </c>
      <c r="D380" s="158" t="s">
        <v>263</v>
      </c>
      <c r="E380" s="158" t="s">
        <v>269</v>
      </c>
      <c r="F380" s="158" t="s">
        <v>284</v>
      </c>
      <c r="G380" s="112"/>
      <c r="H380" s="112"/>
      <c r="I380" s="112"/>
      <c r="J380" s="231">
        <v>8</v>
      </c>
      <c r="K380" s="231">
        <v>8</v>
      </c>
      <c r="L380" s="231">
        <v>8</v>
      </c>
    </row>
    <row r="381" spans="1:12" ht="63.75" thickBot="1">
      <c r="A381" s="162" t="s">
        <v>52</v>
      </c>
      <c r="B381" s="158" t="s">
        <v>267</v>
      </c>
      <c r="C381" s="158" t="s">
        <v>268</v>
      </c>
      <c r="D381" s="158" t="s">
        <v>263</v>
      </c>
      <c r="E381" s="158" t="s">
        <v>269</v>
      </c>
      <c r="F381" s="158" t="s">
        <v>337</v>
      </c>
      <c r="G381" s="112"/>
      <c r="H381" s="112"/>
      <c r="I381" s="112"/>
      <c r="J381" s="231">
        <v>8</v>
      </c>
      <c r="K381" s="231">
        <v>8</v>
      </c>
      <c r="L381" s="231">
        <v>8</v>
      </c>
    </row>
    <row r="382" spans="1:12" ht="16.5" thickBot="1">
      <c r="A382" s="162" t="s">
        <v>104</v>
      </c>
      <c r="B382" s="158" t="s">
        <v>267</v>
      </c>
      <c r="C382" s="158" t="s">
        <v>268</v>
      </c>
      <c r="D382" s="158" t="s">
        <v>263</v>
      </c>
      <c r="E382" s="158" t="s">
        <v>269</v>
      </c>
      <c r="F382" s="158" t="s">
        <v>337</v>
      </c>
      <c r="G382" s="158" t="s">
        <v>263</v>
      </c>
      <c r="H382" s="112"/>
      <c r="I382" s="112"/>
      <c r="J382" s="231">
        <v>8</v>
      </c>
      <c r="K382" s="231">
        <v>8</v>
      </c>
      <c r="L382" s="231">
        <v>8</v>
      </c>
    </row>
    <row r="383" spans="1:12" ht="16.5" thickBot="1">
      <c r="A383" s="162" t="s">
        <v>105</v>
      </c>
      <c r="B383" s="158" t="s">
        <v>267</v>
      </c>
      <c r="C383" s="158" t="s">
        <v>268</v>
      </c>
      <c r="D383" s="158" t="s">
        <v>263</v>
      </c>
      <c r="E383" s="158" t="s">
        <v>269</v>
      </c>
      <c r="F383" s="158" t="s">
        <v>337</v>
      </c>
      <c r="G383" s="158" t="s">
        <v>263</v>
      </c>
      <c r="H383" s="158" t="s">
        <v>263</v>
      </c>
      <c r="I383" s="112"/>
      <c r="J383" s="231">
        <v>8</v>
      </c>
      <c r="K383" s="231">
        <v>8</v>
      </c>
      <c r="L383" s="231">
        <v>8</v>
      </c>
    </row>
    <row r="384" spans="1:12" ht="63.75" thickBot="1">
      <c r="A384" s="162" t="s">
        <v>40</v>
      </c>
      <c r="B384" s="158" t="s">
        <v>267</v>
      </c>
      <c r="C384" s="158" t="s">
        <v>268</v>
      </c>
      <c r="D384" s="158" t="s">
        <v>263</v>
      </c>
      <c r="E384" s="158" t="s">
        <v>269</v>
      </c>
      <c r="F384" s="158" t="s">
        <v>337</v>
      </c>
      <c r="G384" s="158" t="s">
        <v>263</v>
      </c>
      <c r="H384" s="158" t="s">
        <v>263</v>
      </c>
      <c r="I384" s="158" t="s">
        <v>336</v>
      </c>
      <c r="J384" s="231">
        <v>8</v>
      </c>
      <c r="K384" s="231">
        <v>8</v>
      </c>
      <c r="L384" s="231">
        <v>8</v>
      </c>
    </row>
    <row r="385" spans="1:12" ht="15.75">
      <c r="A385" s="164" t="s">
        <v>195</v>
      </c>
      <c r="B385" s="343" t="s">
        <v>266</v>
      </c>
      <c r="C385" s="345"/>
      <c r="D385" s="345"/>
      <c r="E385" s="345"/>
      <c r="F385" s="345"/>
      <c r="G385" s="345"/>
      <c r="H385" s="345"/>
      <c r="I385" s="345"/>
      <c r="J385" s="341">
        <v>1</v>
      </c>
      <c r="K385" s="339"/>
      <c r="L385" s="339"/>
    </row>
    <row r="386" spans="1:12" ht="32.25" thickBot="1">
      <c r="A386" s="162" t="s">
        <v>196</v>
      </c>
      <c r="B386" s="346"/>
      <c r="C386" s="346"/>
      <c r="D386" s="346"/>
      <c r="E386" s="346"/>
      <c r="F386" s="346"/>
      <c r="G386" s="346"/>
      <c r="H386" s="346"/>
      <c r="I386" s="346"/>
      <c r="J386" s="342"/>
      <c r="K386" s="340"/>
      <c r="L386" s="340"/>
    </row>
    <row r="387" spans="1:12" ht="48" thickBot="1">
      <c r="A387" s="162" t="s">
        <v>328</v>
      </c>
      <c r="B387" s="158" t="s">
        <v>266</v>
      </c>
      <c r="C387" s="158" t="s">
        <v>268</v>
      </c>
      <c r="D387" s="158" t="s">
        <v>248</v>
      </c>
      <c r="E387" s="112"/>
      <c r="F387" s="112"/>
      <c r="G387" s="112"/>
      <c r="H387" s="112"/>
      <c r="I387" s="112"/>
      <c r="J387" s="231">
        <v>1</v>
      </c>
      <c r="K387" s="107"/>
      <c r="L387" s="107"/>
    </row>
    <row r="388" spans="1:12" ht="31.5">
      <c r="A388" s="161" t="s">
        <v>192</v>
      </c>
      <c r="B388" s="158" t="s">
        <v>266</v>
      </c>
      <c r="C388" s="158" t="s">
        <v>268</v>
      </c>
      <c r="D388" s="158" t="s">
        <v>248</v>
      </c>
      <c r="E388" s="158" t="s">
        <v>286</v>
      </c>
      <c r="F388" s="112"/>
      <c r="G388" s="112"/>
      <c r="H388" s="112"/>
      <c r="I388" s="112"/>
      <c r="J388" s="231">
        <v>1</v>
      </c>
      <c r="K388" s="107"/>
      <c r="L388" s="107"/>
    </row>
    <row r="389" spans="1:12" ht="79.5" thickBot="1">
      <c r="A389" s="162" t="s">
        <v>72</v>
      </c>
      <c r="B389" s="158" t="s">
        <v>266</v>
      </c>
      <c r="C389" s="158" t="s">
        <v>268</v>
      </c>
      <c r="D389" s="158" t="s">
        <v>248</v>
      </c>
      <c r="E389" s="158" t="s">
        <v>286</v>
      </c>
      <c r="F389" s="158" t="s">
        <v>275</v>
      </c>
      <c r="G389" s="112"/>
      <c r="H389" s="112"/>
      <c r="I389" s="112"/>
      <c r="J389" s="231">
        <v>1</v>
      </c>
      <c r="K389" s="107"/>
      <c r="L389" s="107"/>
    </row>
    <row r="390" spans="1:12" ht="32.25" thickBot="1">
      <c r="A390" s="162" t="s">
        <v>73</v>
      </c>
      <c r="B390" s="158" t="s">
        <v>266</v>
      </c>
      <c r="C390" s="158" t="s">
        <v>268</v>
      </c>
      <c r="D390" s="158" t="s">
        <v>248</v>
      </c>
      <c r="E390" s="158" t="s">
        <v>286</v>
      </c>
      <c r="F390" s="158" t="s">
        <v>287</v>
      </c>
      <c r="G390" s="112"/>
      <c r="H390" s="112"/>
      <c r="I390" s="112"/>
      <c r="J390" s="231">
        <v>1</v>
      </c>
      <c r="K390" s="107"/>
      <c r="L390" s="107"/>
    </row>
    <row r="391" spans="1:12" ht="16.5" thickBot="1">
      <c r="A391" s="162" t="s">
        <v>104</v>
      </c>
      <c r="B391" s="158" t="s">
        <v>266</v>
      </c>
      <c r="C391" s="158" t="s">
        <v>268</v>
      </c>
      <c r="D391" s="158" t="s">
        <v>248</v>
      </c>
      <c r="E391" s="158" t="s">
        <v>286</v>
      </c>
      <c r="F391" s="158" t="s">
        <v>287</v>
      </c>
      <c r="G391" s="158" t="s">
        <v>263</v>
      </c>
      <c r="H391" s="112"/>
      <c r="I391" s="112"/>
      <c r="J391" s="231">
        <v>1</v>
      </c>
      <c r="K391" s="107"/>
      <c r="L391" s="107"/>
    </row>
    <row r="392" spans="1:12" ht="31.5">
      <c r="A392" s="161" t="s">
        <v>329</v>
      </c>
      <c r="B392" s="158" t="s">
        <v>266</v>
      </c>
      <c r="C392" s="158" t="s">
        <v>268</v>
      </c>
      <c r="D392" s="158" t="s">
        <v>248</v>
      </c>
      <c r="E392" s="158" t="s">
        <v>286</v>
      </c>
      <c r="F392" s="158" t="s">
        <v>287</v>
      </c>
      <c r="G392" s="158" t="s">
        <v>263</v>
      </c>
      <c r="H392" s="158" t="s">
        <v>260</v>
      </c>
      <c r="I392" s="112"/>
      <c r="J392" s="231">
        <v>1</v>
      </c>
      <c r="K392" s="107"/>
      <c r="L392" s="107"/>
    </row>
    <row r="393" spans="1:12" ht="79.5" thickBot="1">
      <c r="A393" s="162" t="s">
        <v>291</v>
      </c>
      <c r="B393" s="158" t="s">
        <v>266</v>
      </c>
      <c r="C393" s="158" t="s">
        <v>268</v>
      </c>
      <c r="D393" s="158" t="s">
        <v>248</v>
      </c>
      <c r="E393" s="158" t="s">
        <v>286</v>
      </c>
      <c r="F393" s="158" t="s">
        <v>287</v>
      </c>
      <c r="G393" s="158" t="s">
        <v>263</v>
      </c>
      <c r="H393" s="158" t="s">
        <v>260</v>
      </c>
      <c r="I393" s="158" t="s">
        <v>349</v>
      </c>
      <c r="J393" s="231">
        <v>1</v>
      </c>
      <c r="K393" s="107"/>
      <c r="L393" s="107"/>
    </row>
    <row r="394" spans="1:12" ht="79.5" thickBot="1">
      <c r="A394" s="162" t="s">
        <v>178</v>
      </c>
      <c r="B394" s="158" t="s">
        <v>253</v>
      </c>
      <c r="C394" s="112"/>
      <c r="D394" s="112"/>
      <c r="E394" s="112"/>
      <c r="F394" s="112"/>
      <c r="G394" s="112"/>
      <c r="H394" s="112"/>
      <c r="I394" s="112"/>
      <c r="J394" s="231">
        <v>3</v>
      </c>
      <c r="K394" s="231">
        <v>3</v>
      </c>
      <c r="L394" s="231">
        <v>3</v>
      </c>
    </row>
    <row r="395" spans="1:12" ht="95.25" thickBot="1">
      <c r="A395" s="162" t="s">
        <v>179</v>
      </c>
      <c r="B395" s="158" t="s">
        <v>253</v>
      </c>
      <c r="C395" s="158" t="s">
        <v>8</v>
      </c>
      <c r="D395" s="158" t="s">
        <v>254</v>
      </c>
      <c r="E395" s="112"/>
      <c r="F395" s="112"/>
      <c r="G395" s="112"/>
      <c r="H395" s="112"/>
      <c r="I395" s="112"/>
      <c r="J395" s="231">
        <v>3</v>
      </c>
      <c r="K395" s="231">
        <v>3</v>
      </c>
      <c r="L395" s="231">
        <v>3</v>
      </c>
    </row>
    <row r="396" spans="1:12" ht="48" thickBot="1">
      <c r="A396" s="162" t="s">
        <v>50</v>
      </c>
      <c r="B396" s="158" t="s">
        <v>253</v>
      </c>
      <c r="C396" s="158" t="s">
        <v>8</v>
      </c>
      <c r="D396" s="158" t="s">
        <v>254</v>
      </c>
      <c r="E396" s="194">
        <v>41120</v>
      </c>
      <c r="F396" s="158"/>
      <c r="G396" s="112"/>
      <c r="H396" s="112"/>
      <c r="I396" s="112"/>
      <c r="J396" s="158" t="s">
        <v>10</v>
      </c>
      <c r="K396" s="231">
        <v>3</v>
      </c>
      <c r="L396" s="231">
        <v>3</v>
      </c>
    </row>
    <row r="397" spans="1:12" ht="63.75" thickBot="1">
      <c r="A397" s="162" t="s">
        <v>51</v>
      </c>
      <c r="B397" s="158" t="s">
        <v>253</v>
      </c>
      <c r="C397" s="158" t="s">
        <v>8</v>
      </c>
      <c r="D397" s="158" t="s">
        <v>254</v>
      </c>
      <c r="E397" s="194">
        <v>41120</v>
      </c>
      <c r="F397" s="158" t="s">
        <v>284</v>
      </c>
      <c r="G397" s="112"/>
      <c r="H397" s="112"/>
      <c r="I397" s="112"/>
      <c r="J397" s="158" t="s">
        <v>10</v>
      </c>
      <c r="K397" s="231">
        <v>3</v>
      </c>
      <c r="L397" s="231">
        <v>3</v>
      </c>
    </row>
    <row r="398" spans="1:12" ht="63.75" thickBot="1">
      <c r="A398" s="162" t="s">
        <v>52</v>
      </c>
      <c r="B398" s="158" t="s">
        <v>253</v>
      </c>
      <c r="C398" s="158" t="s">
        <v>8</v>
      </c>
      <c r="D398" s="158" t="s">
        <v>254</v>
      </c>
      <c r="E398" s="194">
        <v>41120</v>
      </c>
      <c r="F398" s="158" t="s">
        <v>337</v>
      </c>
      <c r="G398" s="112"/>
      <c r="H398" s="112"/>
      <c r="I398" s="112"/>
      <c r="J398" s="158" t="s">
        <v>10</v>
      </c>
      <c r="K398" s="231">
        <v>3</v>
      </c>
      <c r="L398" s="231">
        <v>3</v>
      </c>
    </row>
    <row r="399" spans="1:12" ht="32.25" thickBot="1">
      <c r="A399" s="162" t="s">
        <v>41</v>
      </c>
      <c r="B399" s="158" t="s">
        <v>253</v>
      </c>
      <c r="C399" s="158" t="s">
        <v>8</v>
      </c>
      <c r="D399" s="158" t="s">
        <v>254</v>
      </c>
      <c r="E399" s="194">
        <v>41120</v>
      </c>
      <c r="F399" s="158" t="s">
        <v>337</v>
      </c>
      <c r="G399" s="158" t="s">
        <v>248</v>
      </c>
      <c r="H399" s="112"/>
      <c r="I399" s="112"/>
      <c r="J399" s="158" t="s">
        <v>10</v>
      </c>
      <c r="K399" s="231">
        <v>3</v>
      </c>
      <c r="L399" s="231">
        <v>3</v>
      </c>
    </row>
    <row r="400" spans="1:12" ht="126.75" thickBot="1">
      <c r="A400" s="162" t="s">
        <v>48</v>
      </c>
      <c r="B400" s="158" t="s">
        <v>253</v>
      </c>
      <c r="C400" s="158" t="s">
        <v>8</v>
      </c>
      <c r="D400" s="158" t="s">
        <v>254</v>
      </c>
      <c r="E400" s="194">
        <v>41120</v>
      </c>
      <c r="F400" s="158" t="s">
        <v>337</v>
      </c>
      <c r="G400" s="158" t="s">
        <v>248</v>
      </c>
      <c r="H400" s="158" t="s">
        <v>250</v>
      </c>
      <c r="I400" s="112"/>
      <c r="J400" s="158" t="s">
        <v>10</v>
      </c>
      <c r="K400" s="231">
        <v>3</v>
      </c>
      <c r="L400" s="231">
        <v>3</v>
      </c>
    </row>
    <row r="401" spans="1:12" ht="79.5" thickBot="1">
      <c r="A401" s="162" t="s">
        <v>291</v>
      </c>
      <c r="B401" s="158" t="s">
        <v>253</v>
      </c>
      <c r="C401" s="158" t="s">
        <v>8</v>
      </c>
      <c r="D401" s="158" t="s">
        <v>254</v>
      </c>
      <c r="E401" s="194">
        <v>41120</v>
      </c>
      <c r="F401" s="158" t="s">
        <v>337</v>
      </c>
      <c r="G401" s="158" t="s">
        <v>248</v>
      </c>
      <c r="H401" s="158" t="s">
        <v>250</v>
      </c>
      <c r="I401" s="193" t="s">
        <v>349</v>
      </c>
      <c r="J401" s="158" t="s">
        <v>10</v>
      </c>
      <c r="K401" s="231">
        <v>3</v>
      </c>
      <c r="L401" s="231">
        <v>3</v>
      </c>
    </row>
    <row r="402" spans="1:12" ht="48" thickBot="1">
      <c r="A402" s="302" t="s">
        <v>556</v>
      </c>
      <c r="B402" s="158" t="s">
        <v>255</v>
      </c>
      <c r="C402" s="112"/>
      <c r="D402" s="112"/>
      <c r="E402" s="112"/>
      <c r="F402" s="112"/>
      <c r="G402" s="112"/>
      <c r="H402" s="112"/>
      <c r="I402" s="112"/>
      <c r="J402" s="231" t="str">
        <f>J403</f>
        <v>12079,8</v>
      </c>
      <c r="K402" s="231" t="str">
        <f t="shared" ref="K402:L402" si="3">K403</f>
        <v>13946,7</v>
      </c>
      <c r="L402" s="231" t="str">
        <f t="shared" si="3"/>
        <v>14819,1</v>
      </c>
    </row>
    <row r="403" spans="1:12" ht="79.5" thickBot="1">
      <c r="A403" s="302" t="s">
        <v>557</v>
      </c>
      <c r="B403" s="158" t="s">
        <v>255</v>
      </c>
      <c r="C403" s="158" t="s">
        <v>8</v>
      </c>
      <c r="D403" s="158" t="s">
        <v>254</v>
      </c>
      <c r="E403" s="112"/>
      <c r="F403" s="112"/>
      <c r="G403" s="112"/>
      <c r="H403" s="112"/>
      <c r="I403" s="112"/>
      <c r="J403" s="193" t="s">
        <v>546</v>
      </c>
      <c r="K403" s="193" t="s">
        <v>562</v>
      </c>
      <c r="L403" s="193" t="s">
        <v>563</v>
      </c>
    </row>
    <row r="404" spans="1:12" ht="79.5" thickBot="1">
      <c r="A404" s="313" t="s">
        <v>566</v>
      </c>
      <c r="B404" s="158" t="s">
        <v>255</v>
      </c>
      <c r="C404" s="158" t="s">
        <v>8</v>
      </c>
      <c r="D404" s="158" t="s">
        <v>254</v>
      </c>
      <c r="E404" s="158" t="s">
        <v>377</v>
      </c>
      <c r="F404" s="112"/>
      <c r="G404" s="112"/>
      <c r="H404" s="112"/>
      <c r="I404" s="112"/>
      <c r="J404" s="231">
        <v>100</v>
      </c>
      <c r="K404" s="231">
        <v>100</v>
      </c>
      <c r="L404" s="231">
        <v>100</v>
      </c>
    </row>
    <row r="405" spans="1:12" ht="32.25" thickBot="1">
      <c r="A405" s="162" t="s">
        <v>53</v>
      </c>
      <c r="B405" s="158" t="s">
        <v>255</v>
      </c>
      <c r="C405" s="158" t="s">
        <v>8</v>
      </c>
      <c r="D405" s="158" t="s">
        <v>254</v>
      </c>
      <c r="E405" s="158" t="s">
        <v>377</v>
      </c>
      <c r="F405" s="158" t="s">
        <v>270</v>
      </c>
      <c r="G405" s="112"/>
      <c r="H405" s="112"/>
      <c r="I405" s="112"/>
      <c r="J405" s="231">
        <v>100</v>
      </c>
      <c r="K405" s="231">
        <v>100</v>
      </c>
      <c r="L405" s="231">
        <v>100</v>
      </c>
    </row>
    <row r="406" spans="1:12" ht="16.5" thickBot="1">
      <c r="A406" s="162" t="s">
        <v>176</v>
      </c>
      <c r="B406" s="158" t="s">
        <v>255</v>
      </c>
      <c r="C406" s="158" t="s">
        <v>8</v>
      </c>
      <c r="D406" s="158" t="s">
        <v>254</v>
      </c>
      <c r="E406" s="158" t="s">
        <v>377</v>
      </c>
      <c r="F406" s="158" t="s">
        <v>281</v>
      </c>
      <c r="G406" s="112"/>
      <c r="H406" s="112"/>
      <c r="I406" s="112"/>
      <c r="J406" s="231">
        <v>100</v>
      </c>
      <c r="K406" s="231">
        <v>100</v>
      </c>
      <c r="L406" s="231">
        <v>100</v>
      </c>
    </row>
    <row r="407" spans="1:12" ht="32.25" thickBot="1">
      <c r="A407" s="162" t="s">
        <v>41</v>
      </c>
      <c r="B407" s="158" t="s">
        <v>255</v>
      </c>
      <c r="C407" s="158" t="s">
        <v>8</v>
      </c>
      <c r="D407" s="158" t="s">
        <v>254</v>
      </c>
      <c r="E407" s="158" t="s">
        <v>377</v>
      </c>
      <c r="F407" s="158" t="s">
        <v>281</v>
      </c>
      <c r="G407" s="158" t="s">
        <v>248</v>
      </c>
      <c r="H407" s="112"/>
      <c r="I407" s="112"/>
      <c r="J407" s="231">
        <v>100</v>
      </c>
      <c r="K407" s="231">
        <v>100</v>
      </c>
      <c r="L407" s="231">
        <v>100</v>
      </c>
    </row>
    <row r="408" spans="1:12" ht="16.5" thickBot="1">
      <c r="A408" s="162" t="s">
        <v>148</v>
      </c>
      <c r="B408" s="158" t="s">
        <v>255</v>
      </c>
      <c r="C408" s="158" t="s">
        <v>8</v>
      </c>
      <c r="D408" s="158" t="s">
        <v>254</v>
      </c>
      <c r="E408" s="158" t="s">
        <v>377</v>
      </c>
      <c r="F408" s="158" t="s">
        <v>281</v>
      </c>
      <c r="G408" s="112" t="s">
        <v>248</v>
      </c>
      <c r="H408" s="158" t="s">
        <v>18</v>
      </c>
      <c r="I408" s="112"/>
      <c r="J408" s="231">
        <v>100</v>
      </c>
      <c r="K408" s="231">
        <v>100</v>
      </c>
      <c r="L408" s="231">
        <v>100</v>
      </c>
    </row>
    <row r="409" spans="1:12" ht="79.5" thickBot="1">
      <c r="A409" s="162" t="s">
        <v>330</v>
      </c>
      <c r="B409" s="158" t="s">
        <v>255</v>
      </c>
      <c r="C409" s="158" t="s">
        <v>8</v>
      </c>
      <c r="D409" s="158" t="s">
        <v>254</v>
      </c>
      <c r="E409" s="158" t="s">
        <v>377</v>
      </c>
      <c r="F409" s="158" t="s">
        <v>281</v>
      </c>
      <c r="G409" s="112" t="s">
        <v>248</v>
      </c>
      <c r="H409" s="158" t="s">
        <v>18</v>
      </c>
      <c r="I409" s="158" t="s">
        <v>285</v>
      </c>
      <c r="J409" s="231">
        <v>100</v>
      </c>
      <c r="K409" s="231">
        <v>100</v>
      </c>
      <c r="L409" s="231">
        <v>100</v>
      </c>
    </row>
    <row r="410" spans="1:12" ht="32.25" thickBot="1">
      <c r="A410" s="162" t="s">
        <v>175</v>
      </c>
      <c r="B410" s="158" t="s">
        <v>255</v>
      </c>
      <c r="C410" s="158" t="s">
        <v>8</v>
      </c>
      <c r="D410" s="158" t="s">
        <v>254</v>
      </c>
      <c r="E410" s="158" t="s">
        <v>280</v>
      </c>
      <c r="F410" s="158"/>
      <c r="G410" s="112"/>
      <c r="H410" s="112"/>
      <c r="I410" s="112"/>
      <c r="J410" s="107"/>
      <c r="K410" s="231">
        <v>1683</v>
      </c>
      <c r="L410" s="231">
        <v>3422</v>
      </c>
    </row>
    <row r="411" spans="1:12" ht="32.25" thickBot="1">
      <c r="A411" s="162" t="s">
        <v>53</v>
      </c>
      <c r="B411" s="158" t="s">
        <v>255</v>
      </c>
      <c r="C411" s="158" t="s">
        <v>8</v>
      </c>
      <c r="D411" s="158" t="s">
        <v>254</v>
      </c>
      <c r="E411" s="158" t="s">
        <v>280</v>
      </c>
      <c r="F411" s="158" t="s">
        <v>270</v>
      </c>
      <c r="G411" s="112"/>
      <c r="H411" s="112"/>
      <c r="I411" s="112"/>
      <c r="J411" s="107"/>
      <c r="K411" s="231">
        <v>1683</v>
      </c>
      <c r="L411" s="231">
        <v>3422</v>
      </c>
    </row>
    <row r="412" spans="1:12" ht="16.5" thickBot="1">
      <c r="A412" s="162" t="s">
        <v>176</v>
      </c>
      <c r="B412" s="158" t="s">
        <v>255</v>
      </c>
      <c r="C412" s="158" t="s">
        <v>8</v>
      </c>
      <c r="D412" s="158" t="s">
        <v>254</v>
      </c>
      <c r="E412" s="158" t="s">
        <v>280</v>
      </c>
      <c r="F412" s="158" t="s">
        <v>281</v>
      </c>
      <c r="G412" s="158"/>
      <c r="H412" s="112"/>
      <c r="I412" s="112"/>
      <c r="J412" s="107"/>
      <c r="K412" s="231">
        <v>1683</v>
      </c>
      <c r="L412" s="231">
        <v>3422</v>
      </c>
    </row>
    <row r="413" spans="1:12" ht="32.25" thickBot="1">
      <c r="A413" s="162" t="s">
        <v>175</v>
      </c>
      <c r="B413" s="158" t="s">
        <v>255</v>
      </c>
      <c r="C413" s="158" t="s">
        <v>8</v>
      </c>
      <c r="D413" s="158" t="s">
        <v>254</v>
      </c>
      <c r="E413" s="158" t="s">
        <v>280</v>
      </c>
      <c r="F413" s="158" t="s">
        <v>281</v>
      </c>
      <c r="G413" s="158" t="s">
        <v>279</v>
      </c>
      <c r="H413" s="112"/>
      <c r="I413" s="112"/>
      <c r="J413" s="107"/>
      <c r="K413" s="231">
        <v>1683</v>
      </c>
      <c r="L413" s="231">
        <v>3422</v>
      </c>
    </row>
    <row r="414" spans="1:12" ht="32.25" thickBot="1">
      <c r="A414" s="162" t="s">
        <v>175</v>
      </c>
      <c r="B414" s="158" t="s">
        <v>255</v>
      </c>
      <c r="C414" s="158" t="s">
        <v>8</v>
      </c>
      <c r="D414" s="158" t="s">
        <v>254</v>
      </c>
      <c r="E414" s="158" t="s">
        <v>280</v>
      </c>
      <c r="F414" s="158" t="s">
        <v>281</v>
      </c>
      <c r="G414" s="158" t="s">
        <v>279</v>
      </c>
      <c r="H414" s="158" t="s">
        <v>279</v>
      </c>
      <c r="I414" s="112"/>
      <c r="J414" s="107"/>
      <c r="K414" s="231">
        <v>1683</v>
      </c>
      <c r="L414" s="231">
        <v>3422</v>
      </c>
    </row>
    <row r="415" spans="1:12" ht="79.5" thickBot="1">
      <c r="A415" s="162" t="s">
        <v>330</v>
      </c>
      <c r="B415" s="158" t="s">
        <v>255</v>
      </c>
      <c r="C415" s="158" t="s">
        <v>8</v>
      </c>
      <c r="D415" s="158" t="s">
        <v>254</v>
      </c>
      <c r="E415" s="158" t="s">
        <v>280</v>
      </c>
      <c r="F415" s="158" t="s">
        <v>281</v>
      </c>
      <c r="G415" s="158" t="s">
        <v>279</v>
      </c>
      <c r="H415" s="158" t="s">
        <v>279</v>
      </c>
      <c r="I415" s="158" t="s">
        <v>285</v>
      </c>
      <c r="J415" s="107"/>
      <c r="K415" s="231">
        <v>1683</v>
      </c>
      <c r="L415" s="231">
        <v>3422</v>
      </c>
    </row>
    <row r="416" spans="1:12">
      <c r="A416" s="415" t="s">
        <v>173</v>
      </c>
      <c r="B416" s="343" t="s">
        <v>255</v>
      </c>
      <c r="C416" s="343" t="s">
        <v>8</v>
      </c>
      <c r="D416" s="343" t="s">
        <v>254</v>
      </c>
      <c r="E416" s="343" t="s">
        <v>282</v>
      </c>
      <c r="F416" s="343"/>
      <c r="G416" s="343"/>
      <c r="H416" s="343"/>
      <c r="I416" s="343"/>
      <c r="J416" s="341">
        <v>1.5</v>
      </c>
      <c r="K416" s="341">
        <v>1.5</v>
      </c>
      <c r="L416" s="341">
        <v>1.5</v>
      </c>
    </row>
    <row r="417" spans="1:12" ht="32.25" customHeight="1" thickBot="1">
      <c r="A417" s="417"/>
      <c r="B417" s="344"/>
      <c r="C417" s="344"/>
      <c r="D417" s="344"/>
      <c r="E417" s="344"/>
      <c r="F417" s="344"/>
      <c r="G417" s="344"/>
      <c r="H417" s="344"/>
      <c r="I417" s="344"/>
      <c r="J417" s="342"/>
      <c r="K417" s="342"/>
      <c r="L417" s="342"/>
    </row>
    <row r="418" spans="1:12" ht="16.5" thickBot="1">
      <c r="A418" s="302" t="s">
        <v>160</v>
      </c>
      <c r="B418" s="158" t="s">
        <v>255</v>
      </c>
      <c r="C418" s="158" t="s">
        <v>8</v>
      </c>
      <c r="D418" s="158" t="s">
        <v>254</v>
      </c>
      <c r="E418" s="158" t="s">
        <v>282</v>
      </c>
      <c r="F418" s="158" t="s">
        <v>373</v>
      </c>
      <c r="G418" s="158"/>
      <c r="H418" s="158"/>
      <c r="I418" s="158"/>
      <c r="J418" s="231">
        <v>1.5</v>
      </c>
      <c r="K418" s="231">
        <v>1.5</v>
      </c>
      <c r="L418" s="231">
        <v>1.5</v>
      </c>
    </row>
    <row r="419" spans="1:12" ht="16.5" thickBot="1">
      <c r="A419" s="302" t="s">
        <v>174</v>
      </c>
      <c r="B419" s="158" t="s">
        <v>255</v>
      </c>
      <c r="C419" s="158" t="s">
        <v>8</v>
      </c>
      <c r="D419" s="158" t="s">
        <v>254</v>
      </c>
      <c r="E419" s="158" t="s">
        <v>282</v>
      </c>
      <c r="F419" s="158" t="s">
        <v>283</v>
      </c>
      <c r="G419" s="158"/>
      <c r="H419" s="158"/>
      <c r="I419" s="158"/>
      <c r="J419" s="231">
        <v>1.5</v>
      </c>
      <c r="K419" s="231">
        <v>1.5</v>
      </c>
      <c r="L419" s="231">
        <v>1.5</v>
      </c>
    </row>
    <row r="420" spans="1:12" ht="63">
      <c r="A420" s="286" t="s">
        <v>560</v>
      </c>
      <c r="B420" s="158" t="s">
        <v>255</v>
      </c>
      <c r="C420" s="158" t="s">
        <v>8</v>
      </c>
      <c r="D420" s="158" t="s">
        <v>254</v>
      </c>
      <c r="E420" s="158" t="s">
        <v>282</v>
      </c>
      <c r="F420" s="158" t="s">
        <v>283</v>
      </c>
      <c r="G420" s="158" t="s">
        <v>278</v>
      </c>
      <c r="H420" s="158"/>
      <c r="I420" s="158"/>
      <c r="J420" s="231">
        <v>1.5</v>
      </c>
      <c r="K420" s="231">
        <v>1.5</v>
      </c>
      <c r="L420" s="231">
        <v>1.5</v>
      </c>
    </row>
    <row r="421" spans="1:12" ht="78.75">
      <c r="A421" s="286" t="s">
        <v>172</v>
      </c>
      <c r="B421" s="158" t="s">
        <v>255</v>
      </c>
      <c r="C421" s="158" t="s">
        <v>8</v>
      </c>
      <c r="D421" s="158" t="s">
        <v>254</v>
      </c>
      <c r="E421" s="158" t="s">
        <v>282</v>
      </c>
      <c r="F421" s="158" t="s">
        <v>283</v>
      </c>
      <c r="G421" s="158" t="s">
        <v>278</v>
      </c>
      <c r="H421" s="158" t="s">
        <v>248</v>
      </c>
      <c r="I421" s="158"/>
      <c r="J421" s="231">
        <v>1.5</v>
      </c>
      <c r="K421" s="231">
        <v>1.5</v>
      </c>
      <c r="L421" s="231">
        <v>1.5</v>
      </c>
    </row>
    <row r="422" spans="1:12" ht="78.75">
      <c r="A422" s="286" t="s">
        <v>330</v>
      </c>
      <c r="B422" s="158" t="s">
        <v>255</v>
      </c>
      <c r="C422" s="158" t="s">
        <v>8</v>
      </c>
      <c r="D422" s="158" t="s">
        <v>254</v>
      </c>
      <c r="E422" s="158" t="s">
        <v>282</v>
      </c>
      <c r="F422" s="158" t="s">
        <v>283</v>
      </c>
      <c r="G422" s="158" t="s">
        <v>278</v>
      </c>
      <c r="H422" s="158" t="s">
        <v>248</v>
      </c>
      <c r="I422" s="158" t="s">
        <v>285</v>
      </c>
      <c r="J422" s="231">
        <v>1.5</v>
      </c>
      <c r="K422" s="231">
        <v>1.5</v>
      </c>
      <c r="L422" s="231">
        <v>1.5</v>
      </c>
    </row>
    <row r="423" spans="1:12" ht="142.5" thickBot="1">
      <c r="A423" s="162" t="s">
        <v>69</v>
      </c>
      <c r="B423" s="158" t="s">
        <v>255</v>
      </c>
      <c r="C423" s="158" t="s">
        <v>8</v>
      </c>
      <c r="D423" s="158" t="s">
        <v>254</v>
      </c>
      <c r="E423" s="158" t="s">
        <v>378</v>
      </c>
      <c r="F423" s="112"/>
      <c r="G423" s="112"/>
      <c r="H423" s="112"/>
      <c r="I423" s="112"/>
      <c r="J423" s="309">
        <v>9.5</v>
      </c>
      <c r="K423" s="107"/>
      <c r="L423" s="107"/>
    </row>
    <row r="424" spans="1:12" ht="63.75" thickBot="1">
      <c r="A424" s="162" t="s">
        <v>51</v>
      </c>
      <c r="B424" s="158" t="s">
        <v>255</v>
      </c>
      <c r="C424" s="158" t="s">
        <v>8</v>
      </c>
      <c r="D424" s="158" t="s">
        <v>254</v>
      </c>
      <c r="E424" s="112" t="s">
        <v>378</v>
      </c>
      <c r="F424" s="158" t="s">
        <v>284</v>
      </c>
      <c r="G424" s="112"/>
      <c r="H424" s="112"/>
      <c r="I424" s="112"/>
      <c r="J424" s="10">
        <v>9.5</v>
      </c>
      <c r="K424" s="107"/>
      <c r="L424" s="107"/>
    </row>
    <row r="425" spans="1:12" ht="63.75" thickBot="1">
      <c r="A425" s="162" t="s">
        <v>52</v>
      </c>
      <c r="B425" s="158" t="s">
        <v>255</v>
      </c>
      <c r="C425" s="158" t="s">
        <v>8</v>
      </c>
      <c r="D425" s="158" t="s">
        <v>254</v>
      </c>
      <c r="E425" s="112" t="s">
        <v>378</v>
      </c>
      <c r="F425" s="158" t="s">
        <v>337</v>
      </c>
      <c r="G425" s="112"/>
      <c r="H425" s="112"/>
      <c r="I425" s="112"/>
      <c r="J425" s="10">
        <v>9.5</v>
      </c>
      <c r="K425" s="107"/>
      <c r="L425" s="107"/>
    </row>
    <row r="426" spans="1:12" ht="32.25" thickBot="1">
      <c r="A426" s="162" t="s">
        <v>41</v>
      </c>
      <c r="B426" s="158" t="s">
        <v>255</v>
      </c>
      <c r="C426" s="158" t="s">
        <v>8</v>
      </c>
      <c r="D426" s="158" t="s">
        <v>254</v>
      </c>
      <c r="E426" s="112" t="s">
        <v>378</v>
      </c>
      <c r="F426" s="158" t="s">
        <v>337</v>
      </c>
      <c r="G426" s="158" t="s">
        <v>248</v>
      </c>
      <c r="H426" s="112"/>
      <c r="I426" s="112"/>
      <c r="J426" s="10">
        <v>9.5</v>
      </c>
      <c r="K426" s="107"/>
      <c r="L426" s="107"/>
    </row>
    <row r="427" spans="1:12" ht="16.5" thickBot="1">
      <c r="A427" s="162" t="s">
        <v>68</v>
      </c>
      <c r="B427" s="158" t="s">
        <v>255</v>
      </c>
      <c r="C427" s="158" t="s">
        <v>8</v>
      </c>
      <c r="D427" s="158" t="s">
        <v>254</v>
      </c>
      <c r="E427" s="112" t="s">
        <v>378</v>
      </c>
      <c r="F427" s="158" t="s">
        <v>337</v>
      </c>
      <c r="G427" s="158" t="s">
        <v>248</v>
      </c>
      <c r="H427" s="158" t="s">
        <v>256</v>
      </c>
      <c r="I427" s="112"/>
      <c r="J427" s="10">
        <v>9.5</v>
      </c>
      <c r="K427" s="107"/>
      <c r="L427" s="107"/>
    </row>
    <row r="428" spans="1:12" ht="63.75" thickBot="1">
      <c r="A428" s="162" t="s">
        <v>40</v>
      </c>
      <c r="B428" s="158" t="s">
        <v>255</v>
      </c>
      <c r="C428" s="158" t="s">
        <v>8</v>
      </c>
      <c r="D428" s="158" t="s">
        <v>254</v>
      </c>
      <c r="E428" s="112" t="s">
        <v>378</v>
      </c>
      <c r="F428" s="158" t="s">
        <v>337</v>
      </c>
      <c r="G428" s="158" t="s">
        <v>248</v>
      </c>
      <c r="H428" s="158" t="s">
        <v>256</v>
      </c>
      <c r="I428" s="158" t="s">
        <v>336</v>
      </c>
      <c r="J428" s="10">
        <v>9.5</v>
      </c>
      <c r="K428" s="107"/>
      <c r="L428" s="107"/>
    </row>
    <row r="429" spans="1:12" ht="75.75" thickBot="1">
      <c r="A429" s="213" t="s">
        <v>514</v>
      </c>
      <c r="B429" s="158" t="s">
        <v>255</v>
      </c>
      <c r="C429" s="158" t="s">
        <v>8</v>
      </c>
      <c r="D429" s="158" t="s">
        <v>254</v>
      </c>
      <c r="E429" s="158" t="s">
        <v>515</v>
      </c>
      <c r="F429" s="112"/>
      <c r="G429" s="112"/>
      <c r="H429" s="112"/>
      <c r="I429" s="112"/>
      <c r="J429" s="264">
        <v>1224.3</v>
      </c>
      <c r="K429" s="254">
        <v>1173.5</v>
      </c>
      <c r="L429" s="256">
        <v>1173.5</v>
      </c>
    </row>
    <row r="430" spans="1:12" ht="142.5" thickBot="1">
      <c r="A430" s="162" t="s">
        <v>46</v>
      </c>
      <c r="B430" s="158" t="s">
        <v>255</v>
      </c>
      <c r="C430" s="158" t="s">
        <v>8</v>
      </c>
      <c r="D430" s="158" t="s">
        <v>254</v>
      </c>
      <c r="E430" s="158" t="s">
        <v>515</v>
      </c>
      <c r="F430" s="158" t="s">
        <v>334</v>
      </c>
      <c r="G430" s="112"/>
      <c r="H430" s="112"/>
      <c r="I430" s="112"/>
      <c r="J430" s="260">
        <v>951.7</v>
      </c>
      <c r="K430" s="260">
        <v>900.9</v>
      </c>
      <c r="L430" s="256">
        <v>900.9</v>
      </c>
    </row>
    <row r="431" spans="1:12" ht="48" thickBot="1">
      <c r="A431" s="162" t="s">
        <v>47</v>
      </c>
      <c r="B431" s="158" t="s">
        <v>255</v>
      </c>
      <c r="C431" s="158" t="s">
        <v>8</v>
      </c>
      <c r="D431" s="158" t="s">
        <v>254</v>
      </c>
      <c r="E431" s="158" t="s">
        <v>515</v>
      </c>
      <c r="F431" s="158" t="s">
        <v>335</v>
      </c>
      <c r="G431" s="112"/>
      <c r="H431" s="112"/>
      <c r="I431" s="112"/>
      <c r="J431" s="260">
        <v>951.7</v>
      </c>
      <c r="K431" s="260">
        <v>900.9</v>
      </c>
      <c r="L431" s="256">
        <v>900.9</v>
      </c>
    </row>
    <row r="432" spans="1:12" ht="48" thickBot="1">
      <c r="A432" s="162" t="s">
        <v>74</v>
      </c>
      <c r="B432" s="158" t="s">
        <v>255</v>
      </c>
      <c r="C432" s="158" t="s">
        <v>8</v>
      </c>
      <c r="D432" s="158" t="s">
        <v>254</v>
      </c>
      <c r="E432" s="158" t="s">
        <v>515</v>
      </c>
      <c r="F432" s="158" t="s">
        <v>335</v>
      </c>
      <c r="G432" s="158" t="s">
        <v>260</v>
      </c>
      <c r="H432" s="112"/>
      <c r="I432" s="112"/>
      <c r="J432" s="260">
        <v>951.7</v>
      </c>
      <c r="K432" s="260">
        <v>900.9</v>
      </c>
      <c r="L432" s="256">
        <v>900.9</v>
      </c>
    </row>
    <row r="433" spans="1:12" ht="16.5" thickBot="1">
      <c r="A433" s="162" t="s">
        <v>75</v>
      </c>
      <c r="B433" s="158" t="s">
        <v>255</v>
      </c>
      <c r="C433" s="158" t="s">
        <v>8</v>
      </c>
      <c r="D433" s="158" t="s">
        <v>254</v>
      </c>
      <c r="E433" s="158" t="s">
        <v>515</v>
      </c>
      <c r="F433" s="158" t="s">
        <v>335</v>
      </c>
      <c r="G433" s="158" t="s">
        <v>260</v>
      </c>
      <c r="H433" s="158" t="s">
        <v>250</v>
      </c>
      <c r="I433" s="112"/>
      <c r="J433" s="260">
        <v>951.7</v>
      </c>
      <c r="K433" s="260">
        <v>900.9</v>
      </c>
      <c r="L433" s="256">
        <v>900.9</v>
      </c>
    </row>
    <row r="434" spans="1:12" ht="63.75" thickBot="1">
      <c r="A434" s="162" t="s">
        <v>40</v>
      </c>
      <c r="B434" s="158" t="s">
        <v>255</v>
      </c>
      <c r="C434" s="158" t="s">
        <v>8</v>
      </c>
      <c r="D434" s="158" t="s">
        <v>254</v>
      </c>
      <c r="E434" s="158" t="s">
        <v>515</v>
      </c>
      <c r="F434" s="158" t="s">
        <v>335</v>
      </c>
      <c r="G434" s="158" t="s">
        <v>260</v>
      </c>
      <c r="H434" s="158" t="s">
        <v>250</v>
      </c>
      <c r="I434" s="158" t="s">
        <v>336</v>
      </c>
      <c r="J434" s="260">
        <v>951.7</v>
      </c>
      <c r="K434" s="260">
        <v>900.9</v>
      </c>
      <c r="L434" s="256">
        <v>900.9</v>
      </c>
    </row>
    <row r="435" spans="1:12" ht="63.75" thickBot="1">
      <c r="A435" s="162" t="s">
        <v>51</v>
      </c>
      <c r="B435" s="158" t="s">
        <v>255</v>
      </c>
      <c r="C435" s="158" t="s">
        <v>8</v>
      </c>
      <c r="D435" s="158" t="s">
        <v>254</v>
      </c>
      <c r="E435" s="158" t="s">
        <v>515</v>
      </c>
      <c r="F435" s="158" t="s">
        <v>284</v>
      </c>
      <c r="G435" s="158"/>
      <c r="H435" s="158"/>
      <c r="I435" s="112"/>
      <c r="J435" s="254">
        <v>272.60000000000002</v>
      </c>
      <c r="K435" s="254">
        <v>272.60000000000002</v>
      </c>
      <c r="L435" s="256">
        <v>272.60000000000002</v>
      </c>
    </row>
    <row r="436" spans="1:12" ht="63.75" thickBot="1">
      <c r="A436" s="162" t="s">
        <v>52</v>
      </c>
      <c r="B436" s="158" t="s">
        <v>255</v>
      </c>
      <c r="C436" s="158" t="s">
        <v>8</v>
      </c>
      <c r="D436" s="158" t="s">
        <v>254</v>
      </c>
      <c r="E436" s="158" t="s">
        <v>515</v>
      </c>
      <c r="F436" s="158" t="s">
        <v>337</v>
      </c>
      <c r="G436" s="158"/>
      <c r="H436" s="158"/>
      <c r="I436" s="112"/>
      <c r="J436" s="254">
        <v>272.60000000000002</v>
      </c>
      <c r="K436" s="254">
        <v>272.60000000000002</v>
      </c>
      <c r="L436" s="256">
        <v>272.60000000000002</v>
      </c>
    </row>
    <row r="437" spans="1:12" ht="48" thickBot="1">
      <c r="A437" s="162" t="s">
        <v>74</v>
      </c>
      <c r="B437" s="158" t="s">
        <v>255</v>
      </c>
      <c r="C437" s="158" t="s">
        <v>8</v>
      </c>
      <c r="D437" s="158" t="s">
        <v>254</v>
      </c>
      <c r="E437" s="158" t="s">
        <v>515</v>
      </c>
      <c r="F437" s="158" t="s">
        <v>337</v>
      </c>
      <c r="G437" s="158" t="s">
        <v>260</v>
      </c>
      <c r="H437" s="158"/>
      <c r="I437" s="112"/>
      <c r="J437" s="254">
        <v>272.60000000000002</v>
      </c>
      <c r="K437" s="254">
        <v>272.60000000000002</v>
      </c>
      <c r="L437" s="256">
        <v>272.60000000000002</v>
      </c>
    </row>
    <row r="438" spans="1:12" ht="16.5" thickBot="1">
      <c r="A438" s="162" t="s">
        <v>75</v>
      </c>
      <c r="B438" s="158" t="s">
        <v>255</v>
      </c>
      <c r="C438" s="158" t="s">
        <v>8</v>
      </c>
      <c r="D438" s="158" t="s">
        <v>254</v>
      </c>
      <c r="E438" s="158" t="s">
        <v>515</v>
      </c>
      <c r="F438" s="158" t="s">
        <v>337</v>
      </c>
      <c r="G438" s="158" t="s">
        <v>260</v>
      </c>
      <c r="H438" s="158" t="s">
        <v>250</v>
      </c>
      <c r="I438" s="112"/>
      <c r="J438" s="254">
        <v>272.60000000000002</v>
      </c>
      <c r="K438" s="254">
        <v>272.60000000000002</v>
      </c>
      <c r="L438" s="256">
        <v>272.60000000000002</v>
      </c>
    </row>
    <row r="439" spans="1:12" ht="63.75" thickBot="1">
      <c r="A439" s="302" t="s">
        <v>40</v>
      </c>
      <c r="B439" s="158" t="s">
        <v>255</v>
      </c>
      <c r="C439" s="158" t="s">
        <v>8</v>
      </c>
      <c r="D439" s="158" t="s">
        <v>254</v>
      </c>
      <c r="E439" s="158" t="s">
        <v>515</v>
      </c>
      <c r="F439" s="158" t="s">
        <v>337</v>
      </c>
      <c r="G439" s="158" t="s">
        <v>260</v>
      </c>
      <c r="H439" s="158" t="s">
        <v>250</v>
      </c>
      <c r="I439" s="158" t="s">
        <v>336</v>
      </c>
      <c r="J439" s="254">
        <v>272.60000000000002</v>
      </c>
      <c r="K439" s="254">
        <v>272.60000000000002</v>
      </c>
      <c r="L439" s="256">
        <v>272.60000000000002</v>
      </c>
    </row>
    <row r="440" spans="1:12" ht="32.25" thickBot="1">
      <c r="A440" s="162" t="s">
        <v>71</v>
      </c>
      <c r="B440" s="158" t="s">
        <v>255</v>
      </c>
      <c r="C440" s="158" t="s">
        <v>8</v>
      </c>
      <c r="D440" s="158" t="s">
        <v>254</v>
      </c>
      <c r="E440" s="158" t="s">
        <v>379</v>
      </c>
      <c r="F440" s="112"/>
      <c r="G440" s="112"/>
      <c r="H440" s="112"/>
      <c r="I440" s="112"/>
      <c r="J440" s="10">
        <f>J441+J446</f>
        <v>6807.6</v>
      </c>
      <c r="K440" s="10">
        <f t="shared" ref="K440:L440" si="4">K441+K446</f>
        <v>7137.4</v>
      </c>
      <c r="L440" s="10">
        <f t="shared" si="4"/>
        <v>6269.7000000000007</v>
      </c>
    </row>
    <row r="441" spans="1:12" ht="79.5" thickBot="1">
      <c r="A441" s="162" t="s">
        <v>72</v>
      </c>
      <c r="B441" s="158" t="s">
        <v>255</v>
      </c>
      <c r="C441" s="158" t="s">
        <v>8</v>
      </c>
      <c r="D441" s="158" t="s">
        <v>254</v>
      </c>
      <c r="E441" s="158" t="s">
        <v>379</v>
      </c>
      <c r="F441" s="158" t="s">
        <v>275</v>
      </c>
      <c r="G441" s="112"/>
      <c r="H441" s="112"/>
      <c r="I441" s="112"/>
      <c r="J441" s="10">
        <v>3547.7</v>
      </c>
      <c r="K441" s="10">
        <v>3775.1</v>
      </c>
      <c r="L441" s="10">
        <v>2907.4</v>
      </c>
    </row>
    <row r="442" spans="1:12" ht="32.25" thickBot="1">
      <c r="A442" s="162" t="s">
        <v>73</v>
      </c>
      <c r="B442" s="158" t="s">
        <v>255</v>
      </c>
      <c r="C442" s="158" t="s">
        <v>8</v>
      </c>
      <c r="D442" s="158" t="s">
        <v>254</v>
      </c>
      <c r="E442" s="158" t="s">
        <v>379</v>
      </c>
      <c r="F442" s="158" t="s">
        <v>287</v>
      </c>
      <c r="G442" s="112"/>
      <c r="H442" s="112"/>
      <c r="I442" s="112"/>
      <c r="J442" s="10">
        <v>3547.7</v>
      </c>
      <c r="K442" s="10">
        <v>3775.1</v>
      </c>
      <c r="L442" s="10">
        <v>2907.4</v>
      </c>
    </row>
    <row r="443" spans="1:12" ht="32.25" thickBot="1">
      <c r="A443" s="162" t="s">
        <v>41</v>
      </c>
      <c r="B443" s="158" t="s">
        <v>255</v>
      </c>
      <c r="C443" s="158" t="s">
        <v>8</v>
      </c>
      <c r="D443" s="158" t="s">
        <v>254</v>
      </c>
      <c r="E443" s="158" t="s">
        <v>379</v>
      </c>
      <c r="F443" s="158" t="s">
        <v>287</v>
      </c>
      <c r="G443" s="158" t="s">
        <v>248</v>
      </c>
      <c r="H443" s="112"/>
      <c r="I443" s="112"/>
      <c r="J443" s="10">
        <v>3547.7</v>
      </c>
      <c r="K443" s="10">
        <v>3775.1</v>
      </c>
      <c r="L443" s="10">
        <v>2907.4</v>
      </c>
    </row>
    <row r="444" spans="1:12" ht="32.25" thickBot="1">
      <c r="A444" s="162" t="s">
        <v>70</v>
      </c>
      <c r="B444" s="158" t="s">
        <v>255</v>
      </c>
      <c r="C444" s="158" t="s">
        <v>8</v>
      </c>
      <c r="D444" s="158" t="s">
        <v>254</v>
      </c>
      <c r="E444" s="158" t="s">
        <v>379</v>
      </c>
      <c r="F444" s="158" t="s">
        <v>287</v>
      </c>
      <c r="G444" s="158" t="s">
        <v>248</v>
      </c>
      <c r="H444" s="158" t="s">
        <v>259</v>
      </c>
      <c r="I444" s="112"/>
      <c r="J444" s="10">
        <v>3547.7</v>
      </c>
      <c r="K444" s="10">
        <v>3775.1</v>
      </c>
      <c r="L444" s="10">
        <v>2907.4</v>
      </c>
    </row>
    <row r="445" spans="1:12" ht="63.75" thickBot="1">
      <c r="A445" s="162" t="s">
        <v>40</v>
      </c>
      <c r="B445" s="158" t="s">
        <v>255</v>
      </c>
      <c r="C445" s="158" t="s">
        <v>8</v>
      </c>
      <c r="D445" s="158" t="s">
        <v>254</v>
      </c>
      <c r="E445" s="158" t="s">
        <v>379</v>
      </c>
      <c r="F445" s="158" t="s">
        <v>287</v>
      </c>
      <c r="G445" s="158" t="s">
        <v>248</v>
      </c>
      <c r="H445" s="158" t="s">
        <v>259</v>
      </c>
      <c r="I445" s="158" t="s">
        <v>336</v>
      </c>
      <c r="J445" s="10">
        <v>3547.7</v>
      </c>
      <c r="K445" s="10">
        <v>3775.1</v>
      </c>
      <c r="L445" s="10">
        <v>2907.4</v>
      </c>
    </row>
    <row r="446" spans="1:12" ht="16.5" thickBot="1">
      <c r="A446" s="162" t="s">
        <v>113</v>
      </c>
      <c r="B446" s="158" t="s">
        <v>255</v>
      </c>
      <c r="C446" s="158" t="s">
        <v>8</v>
      </c>
      <c r="D446" s="158" t="s">
        <v>254</v>
      </c>
      <c r="E446" s="158" t="s">
        <v>379</v>
      </c>
      <c r="F446" s="158" t="s">
        <v>287</v>
      </c>
      <c r="G446" s="158" t="s">
        <v>251</v>
      </c>
      <c r="H446" s="112"/>
      <c r="I446" s="112"/>
      <c r="J446" s="254">
        <v>3259.9</v>
      </c>
      <c r="K446" s="254">
        <v>3362.3</v>
      </c>
      <c r="L446" s="254">
        <v>3362.3</v>
      </c>
    </row>
    <row r="447" spans="1:12" ht="32.25" thickBot="1">
      <c r="A447" s="162" t="s">
        <v>331</v>
      </c>
      <c r="B447" s="158" t="s">
        <v>255</v>
      </c>
      <c r="C447" s="158" t="s">
        <v>8</v>
      </c>
      <c r="D447" s="158" t="s">
        <v>254</v>
      </c>
      <c r="E447" s="158" t="s">
        <v>379</v>
      </c>
      <c r="F447" s="158" t="s">
        <v>287</v>
      </c>
      <c r="G447" s="158" t="s">
        <v>251</v>
      </c>
      <c r="H447" s="158" t="s">
        <v>250</v>
      </c>
      <c r="I447" s="112"/>
      <c r="J447" s="254">
        <v>3259.9</v>
      </c>
      <c r="K447" s="254">
        <v>3362.3</v>
      </c>
      <c r="L447" s="254">
        <v>3362.3</v>
      </c>
    </row>
    <row r="448" spans="1:12" ht="63.75" thickBot="1">
      <c r="A448" s="162" t="s">
        <v>40</v>
      </c>
      <c r="B448" s="158" t="s">
        <v>255</v>
      </c>
      <c r="C448" s="158" t="s">
        <v>8</v>
      </c>
      <c r="D448" s="158" t="s">
        <v>254</v>
      </c>
      <c r="E448" s="158" t="s">
        <v>379</v>
      </c>
      <c r="F448" s="158" t="s">
        <v>287</v>
      </c>
      <c r="G448" s="158" t="s">
        <v>251</v>
      </c>
      <c r="H448" s="158" t="s">
        <v>250</v>
      </c>
      <c r="I448" s="158" t="s">
        <v>336</v>
      </c>
      <c r="J448" s="254">
        <v>3259.9</v>
      </c>
      <c r="K448" s="254">
        <v>3362.3</v>
      </c>
      <c r="L448" s="254">
        <v>3362.3</v>
      </c>
    </row>
    <row r="449" spans="1:12" ht="15.75">
      <c r="A449" s="161" t="s">
        <v>150</v>
      </c>
      <c r="B449" s="158" t="s">
        <v>255</v>
      </c>
      <c r="C449" s="158" t="s">
        <v>8</v>
      </c>
      <c r="D449" s="158" t="s">
        <v>254</v>
      </c>
      <c r="E449" s="158" t="s">
        <v>380</v>
      </c>
      <c r="F449" s="112"/>
      <c r="G449" s="112"/>
      <c r="H449" s="112"/>
      <c r="I449" s="112"/>
      <c r="J449" s="231">
        <v>253</v>
      </c>
      <c r="K449" s="231">
        <v>253</v>
      </c>
      <c r="L449" s="231">
        <v>253</v>
      </c>
    </row>
    <row r="450" spans="1:12" ht="111" thickBot="1">
      <c r="A450" s="162" t="s">
        <v>151</v>
      </c>
      <c r="B450" s="158" t="s">
        <v>255</v>
      </c>
      <c r="C450" s="158" t="s">
        <v>8</v>
      </c>
      <c r="D450" s="158" t="s">
        <v>254</v>
      </c>
      <c r="E450" s="158" t="s">
        <v>380</v>
      </c>
      <c r="F450" s="158" t="s">
        <v>334</v>
      </c>
      <c r="G450" s="112"/>
      <c r="H450" s="112"/>
      <c r="I450" s="112"/>
      <c r="J450" s="231">
        <v>246</v>
      </c>
      <c r="K450" s="231">
        <v>246</v>
      </c>
      <c r="L450" s="231">
        <v>246</v>
      </c>
    </row>
    <row r="451" spans="1:12" ht="48" thickBot="1">
      <c r="A451" s="162" t="s">
        <v>152</v>
      </c>
      <c r="B451" s="158" t="s">
        <v>255</v>
      </c>
      <c r="C451" s="158" t="s">
        <v>8</v>
      </c>
      <c r="D451" s="158" t="s">
        <v>254</v>
      </c>
      <c r="E451" s="158" t="s">
        <v>380</v>
      </c>
      <c r="F451" s="158" t="s">
        <v>356</v>
      </c>
      <c r="G451" s="112"/>
      <c r="H451" s="112"/>
      <c r="I451" s="112"/>
      <c r="J451" s="231">
        <v>246</v>
      </c>
      <c r="K451" s="231">
        <v>246</v>
      </c>
      <c r="L451" s="231">
        <v>246</v>
      </c>
    </row>
    <row r="452" spans="1:12" ht="32.25" thickBot="1">
      <c r="A452" s="162" t="s">
        <v>41</v>
      </c>
      <c r="B452" s="158" t="s">
        <v>255</v>
      </c>
      <c r="C452" s="158" t="s">
        <v>8</v>
      </c>
      <c r="D452" s="158" t="s">
        <v>254</v>
      </c>
      <c r="E452" s="158" t="s">
        <v>380</v>
      </c>
      <c r="F452" s="158" t="s">
        <v>356</v>
      </c>
      <c r="G452" s="158" t="s">
        <v>248</v>
      </c>
      <c r="H452" s="112"/>
      <c r="I452" s="112"/>
      <c r="J452" s="231">
        <v>246</v>
      </c>
      <c r="K452" s="231">
        <v>246</v>
      </c>
      <c r="L452" s="231">
        <v>246</v>
      </c>
    </row>
    <row r="453" spans="1:12" ht="32.25" thickBot="1">
      <c r="A453" s="162" t="s">
        <v>70</v>
      </c>
      <c r="B453" s="158" t="s">
        <v>255</v>
      </c>
      <c r="C453" s="158" t="s">
        <v>8</v>
      </c>
      <c r="D453" s="158" t="s">
        <v>254</v>
      </c>
      <c r="E453" s="158" t="s">
        <v>380</v>
      </c>
      <c r="F453" s="158" t="s">
        <v>356</v>
      </c>
      <c r="G453" s="158" t="s">
        <v>248</v>
      </c>
      <c r="H453" s="158" t="s">
        <v>259</v>
      </c>
      <c r="I453" s="112"/>
      <c r="J453" s="231">
        <v>246</v>
      </c>
      <c r="K453" s="231">
        <v>246</v>
      </c>
      <c r="L453" s="231">
        <v>246</v>
      </c>
    </row>
    <row r="454" spans="1:12" ht="79.5" thickBot="1">
      <c r="A454" s="162" t="s">
        <v>307</v>
      </c>
      <c r="B454" s="158" t="s">
        <v>255</v>
      </c>
      <c r="C454" s="158" t="s">
        <v>8</v>
      </c>
      <c r="D454" s="158" t="s">
        <v>254</v>
      </c>
      <c r="E454" s="158" t="s">
        <v>380</v>
      </c>
      <c r="F454" s="158" t="s">
        <v>356</v>
      </c>
      <c r="G454" s="158" t="s">
        <v>248</v>
      </c>
      <c r="H454" s="158" t="s">
        <v>259</v>
      </c>
      <c r="I454" s="158" t="s">
        <v>336</v>
      </c>
      <c r="J454" s="231">
        <v>246</v>
      </c>
      <c r="K454" s="231">
        <v>246</v>
      </c>
      <c r="L454" s="231">
        <v>246</v>
      </c>
    </row>
    <row r="455" spans="1:12" ht="63.75" thickBot="1">
      <c r="A455" s="162" t="s">
        <v>51</v>
      </c>
      <c r="B455" s="158" t="s">
        <v>255</v>
      </c>
      <c r="C455" s="158" t="s">
        <v>8</v>
      </c>
      <c r="D455" s="158" t="s">
        <v>254</v>
      </c>
      <c r="E455" s="158" t="s">
        <v>380</v>
      </c>
      <c r="F455" s="158" t="s">
        <v>284</v>
      </c>
      <c r="G455" s="158"/>
      <c r="H455" s="158"/>
      <c r="I455" s="112"/>
      <c r="J455" s="231">
        <v>7</v>
      </c>
      <c r="K455" s="231">
        <v>7</v>
      </c>
      <c r="L455" s="231">
        <v>7</v>
      </c>
    </row>
    <row r="456" spans="1:12" ht="63.75" thickBot="1">
      <c r="A456" s="162" t="s">
        <v>52</v>
      </c>
      <c r="B456" s="158" t="s">
        <v>255</v>
      </c>
      <c r="C456" s="158" t="s">
        <v>8</v>
      </c>
      <c r="D456" s="158" t="s">
        <v>254</v>
      </c>
      <c r="E456" s="158" t="s">
        <v>380</v>
      </c>
      <c r="F456" s="158" t="s">
        <v>337</v>
      </c>
      <c r="G456" s="158"/>
      <c r="H456" s="158"/>
      <c r="I456" s="112"/>
      <c r="J456" s="231">
        <v>7</v>
      </c>
      <c r="K456" s="231">
        <v>7</v>
      </c>
      <c r="L456" s="231">
        <v>7</v>
      </c>
    </row>
    <row r="457" spans="1:12" ht="32.25" thickBot="1">
      <c r="A457" s="162" t="s">
        <v>41</v>
      </c>
      <c r="B457" s="158" t="s">
        <v>255</v>
      </c>
      <c r="C457" s="158" t="s">
        <v>8</v>
      </c>
      <c r="D457" s="158" t="s">
        <v>254</v>
      </c>
      <c r="E457" s="158" t="s">
        <v>380</v>
      </c>
      <c r="F457" s="158" t="s">
        <v>337</v>
      </c>
      <c r="G457" s="158" t="s">
        <v>248</v>
      </c>
      <c r="H457" s="158"/>
      <c r="I457" s="112"/>
      <c r="J457" s="231">
        <v>7</v>
      </c>
      <c r="K457" s="231">
        <v>7</v>
      </c>
      <c r="L457" s="231">
        <v>7</v>
      </c>
    </row>
    <row r="458" spans="1:12" ht="32.25" thickBot="1">
      <c r="A458" s="162" t="s">
        <v>70</v>
      </c>
      <c r="B458" s="158" t="s">
        <v>255</v>
      </c>
      <c r="C458" s="158" t="s">
        <v>8</v>
      </c>
      <c r="D458" s="158" t="s">
        <v>254</v>
      </c>
      <c r="E458" s="158" t="s">
        <v>380</v>
      </c>
      <c r="F458" s="158" t="s">
        <v>337</v>
      </c>
      <c r="G458" s="158" t="s">
        <v>248</v>
      </c>
      <c r="H458" s="158" t="s">
        <v>259</v>
      </c>
      <c r="I458" s="112"/>
      <c r="J458" s="231">
        <v>7</v>
      </c>
      <c r="K458" s="231">
        <v>7</v>
      </c>
      <c r="L458" s="231">
        <v>7</v>
      </c>
    </row>
    <row r="459" spans="1:12" ht="79.5" thickBot="1">
      <c r="A459" s="162" t="s">
        <v>307</v>
      </c>
      <c r="B459" s="158" t="s">
        <v>255</v>
      </c>
      <c r="C459" s="158" t="s">
        <v>8</v>
      </c>
      <c r="D459" s="158" t="s">
        <v>254</v>
      </c>
      <c r="E459" s="158" t="s">
        <v>380</v>
      </c>
      <c r="F459" s="158" t="s">
        <v>337</v>
      </c>
      <c r="G459" s="158" t="s">
        <v>248</v>
      </c>
      <c r="H459" s="158" t="s">
        <v>259</v>
      </c>
      <c r="I459" s="158" t="s">
        <v>285</v>
      </c>
      <c r="J459" s="231">
        <v>7</v>
      </c>
      <c r="K459" s="231">
        <v>7</v>
      </c>
      <c r="L459" s="231">
        <v>7</v>
      </c>
    </row>
    <row r="460" spans="1:12" ht="32.25" thickBot="1">
      <c r="A460" s="162" t="s">
        <v>153</v>
      </c>
      <c r="B460" s="158" t="s">
        <v>255</v>
      </c>
      <c r="C460" s="158" t="s">
        <v>8</v>
      </c>
      <c r="D460" s="158" t="s">
        <v>254</v>
      </c>
      <c r="E460" s="158" t="s">
        <v>525</v>
      </c>
      <c r="F460" s="112"/>
      <c r="G460" s="112"/>
      <c r="H460" s="112"/>
      <c r="I460" s="112"/>
      <c r="J460" s="231">
        <v>2353.6999999999998</v>
      </c>
      <c r="K460" s="231">
        <v>2353.6999999999998</v>
      </c>
      <c r="L460" s="231">
        <v>2353.6999999999998</v>
      </c>
    </row>
    <row r="461" spans="1:12" ht="111" thickBot="1">
      <c r="A461" s="162" t="s">
        <v>151</v>
      </c>
      <c r="B461" s="158" t="s">
        <v>255</v>
      </c>
      <c r="C461" s="158" t="s">
        <v>8</v>
      </c>
      <c r="D461" s="158" t="s">
        <v>254</v>
      </c>
      <c r="E461" s="158" t="s">
        <v>525</v>
      </c>
      <c r="F461" s="158" t="s">
        <v>334</v>
      </c>
      <c r="G461" s="112"/>
      <c r="H461" s="112"/>
      <c r="I461" s="112"/>
      <c r="J461" s="231">
        <v>2253.6999999999998</v>
      </c>
      <c r="K461" s="231">
        <v>2253.6999999999998</v>
      </c>
      <c r="L461" s="231">
        <v>2253.6999999999998</v>
      </c>
    </row>
    <row r="462" spans="1:12" ht="48" thickBot="1">
      <c r="A462" s="162" t="s">
        <v>152</v>
      </c>
      <c r="B462" s="158" t="s">
        <v>255</v>
      </c>
      <c r="C462" s="158" t="s">
        <v>8</v>
      </c>
      <c r="D462" s="158" t="s">
        <v>254</v>
      </c>
      <c r="E462" s="158" t="s">
        <v>525</v>
      </c>
      <c r="F462" s="158" t="s">
        <v>356</v>
      </c>
      <c r="G462" s="112"/>
      <c r="H462" s="112"/>
      <c r="I462" s="112"/>
      <c r="J462" s="231">
        <v>2253.6999999999998</v>
      </c>
      <c r="K462" s="231">
        <v>2253.6999999999998</v>
      </c>
      <c r="L462" s="231">
        <v>2253.6999999999998</v>
      </c>
    </row>
    <row r="463" spans="1:12" ht="48" customHeight="1" thickBot="1">
      <c r="A463" s="162" t="s">
        <v>41</v>
      </c>
      <c r="B463" s="158" t="s">
        <v>255</v>
      </c>
      <c r="C463" s="158" t="s">
        <v>8</v>
      </c>
      <c r="D463" s="158" t="s">
        <v>254</v>
      </c>
      <c r="E463" s="158" t="s">
        <v>525</v>
      </c>
      <c r="F463" s="112" t="s">
        <v>356</v>
      </c>
      <c r="G463" s="158" t="s">
        <v>248</v>
      </c>
      <c r="H463" s="112"/>
      <c r="I463" s="112"/>
      <c r="J463" s="231">
        <v>2253.6999999999998</v>
      </c>
      <c r="K463" s="231">
        <v>2253.6999999999998</v>
      </c>
      <c r="L463" s="231">
        <v>2253.6999999999998</v>
      </c>
    </row>
    <row r="464" spans="1:12" ht="32.25" thickBot="1">
      <c r="A464" s="162" t="s">
        <v>70</v>
      </c>
      <c r="B464" s="158" t="s">
        <v>255</v>
      </c>
      <c r="C464" s="158" t="s">
        <v>8</v>
      </c>
      <c r="D464" s="158" t="s">
        <v>254</v>
      </c>
      <c r="E464" s="158" t="s">
        <v>525</v>
      </c>
      <c r="F464" s="112" t="s">
        <v>356</v>
      </c>
      <c r="G464" s="112" t="s">
        <v>248</v>
      </c>
      <c r="H464" s="158" t="s">
        <v>259</v>
      </c>
      <c r="I464" s="112"/>
      <c r="J464" s="231">
        <v>2253.6999999999998</v>
      </c>
      <c r="K464" s="231">
        <v>2253.6999999999998</v>
      </c>
      <c r="L464" s="231">
        <v>2253.6999999999998</v>
      </c>
    </row>
    <row r="465" spans="1:12" ht="79.5" thickBot="1">
      <c r="A465" s="162" t="s">
        <v>307</v>
      </c>
      <c r="B465" s="158" t="s">
        <v>255</v>
      </c>
      <c r="C465" s="158" t="s">
        <v>8</v>
      </c>
      <c r="D465" s="158" t="s">
        <v>254</v>
      </c>
      <c r="E465" s="158" t="s">
        <v>525</v>
      </c>
      <c r="F465" s="112" t="s">
        <v>356</v>
      </c>
      <c r="G465" s="112" t="s">
        <v>248</v>
      </c>
      <c r="H465" s="158" t="s">
        <v>259</v>
      </c>
      <c r="I465" s="158" t="s">
        <v>285</v>
      </c>
      <c r="J465" s="231">
        <v>2253.6999999999998</v>
      </c>
      <c r="K465" s="231">
        <v>2253.6999999999998</v>
      </c>
      <c r="L465" s="231">
        <v>2253.6999999999998</v>
      </c>
    </row>
    <row r="466" spans="1:12" ht="63.75" thickBot="1">
      <c r="A466" s="162" t="s">
        <v>51</v>
      </c>
      <c r="B466" s="158" t="s">
        <v>255</v>
      </c>
      <c r="C466" s="158" t="s">
        <v>8</v>
      </c>
      <c r="D466" s="158" t="s">
        <v>254</v>
      </c>
      <c r="E466" s="158" t="s">
        <v>525</v>
      </c>
      <c r="F466" s="158" t="s">
        <v>284</v>
      </c>
      <c r="G466" s="158"/>
      <c r="H466" s="158"/>
      <c r="I466" s="112"/>
      <c r="J466" s="231">
        <v>100</v>
      </c>
      <c r="K466" s="231">
        <v>100</v>
      </c>
      <c r="L466" s="231">
        <v>100</v>
      </c>
    </row>
    <row r="467" spans="1:12" ht="63.75" thickBot="1">
      <c r="A467" s="162" t="s">
        <v>52</v>
      </c>
      <c r="B467" s="158" t="s">
        <v>255</v>
      </c>
      <c r="C467" s="158" t="s">
        <v>8</v>
      </c>
      <c r="D467" s="158" t="s">
        <v>254</v>
      </c>
      <c r="E467" s="158" t="s">
        <v>525</v>
      </c>
      <c r="F467" s="158" t="s">
        <v>337</v>
      </c>
      <c r="G467" s="158"/>
      <c r="H467" s="158"/>
      <c r="I467" s="112"/>
      <c r="J467" s="231">
        <v>100</v>
      </c>
      <c r="K467" s="231">
        <v>100</v>
      </c>
      <c r="L467" s="231">
        <v>100</v>
      </c>
    </row>
    <row r="468" spans="1:12" ht="32.25" thickBot="1">
      <c r="A468" s="162" t="s">
        <v>41</v>
      </c>
      <c r="B468" s="158" t="s">
        <v>255</v>
      </c>
      <c r="C468" s="158" t="s">
        <v>8</v>
      </c>
      <c r="D468" s="158" t="s">
        <v>254</v>
      </c>
      <c r="E468" s="158" t="s">
        <v>525</v>
      </c>
      <c r="F468" s="158" t="s">
        <v>337</v>
      </c>
      <c r="G468" s="158" t="s">
        <v>248</v>
      </c>
      <c r="H468" s="158"/>
      <c r="I468" s="112"/>
      <c r="J468" s="231">
        <v>100</v>
      </c>
      <c r="K468" s="231">
        <v>100</v>
      </c>
      <c r="L468" s="231">
        <v>100</v>
      </c>
    </row>
    <row r="469" spans="1:12" ht="32.25" thickBot="1">
      <c r="A469" s="162" t="s">
        <v>70</v>
      </c>
      <c r="B469" s="158" t="s">
        <v>255</v>
      </c>
      <c r="C469" s="158" t="s">
        <v>8</v>
      </c>
      <c r="D469" s="158" t="s">
        <v>254</v>
      </c>
      <c r="E469" s="158" t="s">
        <v>525</v>
      </c>
      <c r="F469" s="158" t="s">
        <v>337</v>
      </c>
      <c r="G469" s="158" t="s">
        <v>248</v>
      </c>
      <c r="H469" s="158" t="s">
        <v>259</v>
      </c>
      <c r="I469" s="112"/>
      <c r="J469" s="231">
        <v>100</v>
      </c>
      <c r="K469" s="231">
        <v>100</v>
      </c>
      <c r="L469" s="231">
        <v>100</v>
      </c>
    </row>
    <row r="470" spans="1:12" ht="79.5" thickBot="1">
      <c r="A470" s="162" t="s">
        <v>307</v>
      </c>
      <c r="B470" s="158" t="s">
        <v>255</v>
      </c>
      <c r="C470" s="158" t="s">
        <v>8</v>
      </c>
      <c r="D470" s="158" t="s">
        <v>254</v>
      </c>
      <c r="E470" s="158" t="s">
        <v>525</v>
      </c>
      <c r="F470" s="158" t="s">
        <v>337</v>
      </c>
      <c r="G470" s="158" t="s">
        <v>248</v>
      </c>
      <c r="H470" s="158" t="s">
        <v>259</v>
      </c>
      <c r="I470" s="158" t="s">
        <v>285</v>
      </c>
      <c r="J470" s="231">
        <v>100</v>
      </c>
      <c r="K470" s="231">
        <v>100</v>
      </c>
      <c r="L470" s="231">
        <v>100</v>
      </c>
    </row>
    <row r="471" spans="1:12" ht="111" thickBot="1">
      <c r="A471" s="162" t="s">
        <v>88</v>
      </c>
      <c r="B471" s="158" t="s">
        <v>255</v>
      </c>
      <c r="C471" s="158" t="s">
        <v>8</v>
      </c>
      <c r="D471" s="158" t="s">
        <v>254</v>
      </c>
      <c r="E471" s="193" t="s">
        <v>381</v>
      </c>
      <c r="F471" s="112"/>
      <c r="G471" s="112"/>
      <c r="H471" s="112"/>
      <c r="I471" s="112"/>
      <c r="J471" s="258">
        <v>327.2</v>
      </c>
      <c r="K471" s="258">
        <v>303.89999999999998</v>
      </c>
      <c r="L471" s="258">
        <v>303.89999999999998</v>
      </c>
    </row>
    <row r="472" spans="1:12" ht="63.75" thickBot="1">
      <c r="A472" s="162" t="s">
        <v>51</v>
      </c>
      <c r="B472" s="158" t="s">
        <v>255</v>
      </c>
      <c r="C472" s="158" t="s">
        <v>8</v>
      </c>
      <c r="D472" s="158" t="s">
        <v>254</v>
      </c>
      <c r="E472" s="193" t="s">
        <v>381</v>
      </c>
      <c r="F472" s="193" t="s">
        <v>284</v>
      </c>
      <c r="G472" s="112"/>
      <c r="H472" s="112"/>
      <c r="I472" s="112"/>
      <c r="J472" s="258">
        <v>327.2</v>
      </c>
      <c r="K472" s="258">
        <v>303.89999999999998</v>
      </c>
      <c r="L472" s="258">
        <v>303.89999999999998</v>
      </c>
    </row>
    <row r="473" spans="1:12" ht="63.75" thickBot="1">
      <c r="A473" s="162" t="s">
        <v>52</v>
      </c>
      <c r="B473" s="158" t="s">
        <v>255</v>
      </c>
      <c r="C473" s="158" t="s">
        <v>8</v>
      </c>
      <c r="D473" s="158" t="s">
        <v>254</v>
      </c>
      <c r="E473" s="193" t="s">
        <v>381</v>
      </c>
      <c r="F473" s="193" t="s">
        <v>337</v>
      </c>
      <c r="G473" s="112"/>
      <c r="H473" s="112"/>
      <c r="I473" s="112"/>
      <c r="J473" s="258">
        <v>327.2</v>
      </c>
      <c r="K473" s="258">
        <v>303.89999999999998</v>
      </c>
      <c r="L473" s="258">
        <v>303.89999999999998</v>
      </c>
    </row>
    <row r="474" spans="1:12" ht="16.5" thickBot="1">
      <c r="A474" s="162" t="s">
        <v>76</v>
      </c>
      <c r="B474" s="158" t="s">
        <v>255</v>
      </c>
      <c r="C474" s="158" t="s">
        <v>8</v>
      </c>
      <c r="D474" s="158" t="s">
        <v>254</v>
      </c>
      <c r="E474" s="193" t="s">
        <v>381</v>
      </c>
      <c r="F474" s="193" t="s">
        <v>337</v>
      </c>
      <c r="G474" s="193" t="s">
        <v>250</v>
      </c>
      <c r="H474" s="112"/>
      <c r="I474" s="112"/>
      <c r="J474" s="258">
        <v>327.2</v>
      </c>
      <c r="K474" s="258">
        <v>303.89999999999998</v>
      </c>
      <c r="L474" s="258">
        <v>303.89999999999998</v>
      </c>
    </row>
    <row r="475" spans="1:12" ht="32.25" thickBot="1">
      <c r="A475" s="162" t="s">
        <v>77</v>
      </c>
      <c r="B475" s="158" t="s">
        <v>255</v>
      </c>
      <c r="C475" s="158" t="s">
        <v>8</v>
      </c>
      <c r="D475" s="158" t="s">
        <v>254</v>
      </c>
      <c r="E475" s="193" t="s">
        <v>381</v>
      </c>
      <c r="F475" s="193" t="s">
        <v>337</v>
      </c>
      <c r="G475" s="193" t="s">
        <v>250</v>
      </c>
      <c r="H475" s="193" t="s">
        <v>256</v>
      </c>
      <c r="I475" s="112"/>
      <c r="J475" s="258">
        <v>327.2</v>
      </c>
      <c r="K475" s="258">
        <v>303.89999999999998</v>
      </c>
      <c r="L475" s="258">
        <v>303.89999999999998</v>
      </c>
    </row>
    <row r="476" spans="1:12" ht="63.75" thickBot="1">
      <c r="A476" s="162" t="s">
        <v>40</v>
      </c>
      <c r="B476" s="158" t="s">
        <v>255</v>
      </c>
      <c r="C476" s="158" t="s">
        <v>8</v>
      </c>
      <c r="D476" s="158" t="s">
        <v>254</v>
      </c>
      <c r="E476" s="193" t="s">
        <v>381</v>
      </c>
      <c r="F476" s="193" t="s">
        <v>337</v>
      </c>
      <c r="G476" s="193" t="s">
        <v>250</v>
      </c>
      <c r="H476" s="193" t="s">
        <v>256</v>
      </c>
      <c r="I476" s="193" t="s">
        <v>336</v>
      </c>
      <c r="J476" s="258">
        <v>327.2</v>
      </c>
      <c r="K476" s="258">
        <v>303.89999999999998</v>
      </c>
      <c r="L476" s="258">
        <v>303.89999999999998</v>
      </c>
    </row>
    <row r="477" spans="1:12" ht="94.5">
      <c r="A477" s="161" t="s">
        <v>332</v>
      </c>
      <c r="B477" s="158" t="s">
        <v>255</v>
      </c>
      <c r="C477" s="158" t="s">
        <v>8</v>
      </c>
      <c r="D477" s="158" t="s">
        <v>254</v>
      </c>
      <c r="E477" s="193" t="s">
        <v>382</v>
      </c>
      <c r="F477" s="112"/>
      <c r="G477" s="112"/>
      <c r="H477" s="112"/>
      <c r="I477" s="112"/>
      <c r="J477" s="231">
        <v>0.8</v>
      </c>
      <c r="K477" s="231">
        <v>0.8</v>
      </c>
      <c r="L477" s="231">
        <v>0.8</v>
      </c>
    </row>
    <row r="478" spans="1:12" ht="63.75" thickBot="1">
      <c r="A478" s="162" t="s">
        <v>51</v>
      </c>
      <c r="B478" s="158" t="s">
        <v>255</v>
      </c>
      <c r="C478" s="158" t="s">
        <v>8</v>
      </c>
      <c r="D478" s="158" t="s">
        <v>254</v>
      </c>
      <c r="E478" s="193" t="s">
        <v>382</v>
      </c>
      <c r="F478" s="193" t="s">
        <v>284</v>
      </c>
      <c r="G478" s="112"/>
      <c r="H478" s="112"/>
      <c r="I478" s="112"/>
      <c r="J478" s="231">
        <v>0.8</v>
      </c>
      <c r="K478" s="231">
        <v>0.8</v>
      </c>
      <c r="L478" s="231">
        <v>0.8</v>
      </c>
    </row>
    <row r="479" spans="1:12" ht="63.75" thickBot="1">
      <c r="A479" s="162" t="s">
        <v>52</v>
      </c>
      <c r="B479" s="158" t="s">
        <v>255</v>
      </c>
      <c r="C479" s="158" t="s">
        <v>8</v>
      </c>
      <c r="D479" s="158" t="s">
        <v>254</v>
      </c>
      <c r="E479" s="193" t="s">
        <v>382</v>
      </c>
      <c r="F479" s="193" t="s">
        <v>337</v>
      </c>
      <c r="G479" s="112"/>
      <c r="H479" s="112"/>
      <c r="I479" s="112"/>
      <c r="J479" s="231">
        <v>0.8</v>
      </c>
      <c r="K479" s="231">
        <v>0.8</v>
      </c>
      <c r="L479" s="231">
        <v>0.8</v>
      </c>
    </row>
    <row r="480" spans="1:12" ht="32.25" thickBot="1">
      <c r="A480" s="162" t="s">
        <v>41</v>
      </c>
      <c r="B480" s="158" t="s">
        <v>255</v>
      </c>
      <c r="C480" s="158" t="s">
        <v>8</v>
      </c>
      <c r="D480" s="158" t="s">
        <v>254</v>
      </c>
      <c r="E480" s="193" t="s">
        <v>382</v>
      </c>
      <c r="F480" s="193" t="s">
        <v>337</v>
      </c>
      <c r="G480" s="193" t="s">
        <v>248</v>
      </c>
      <c r="H480" s="112"/>
      <c r="I480" s="112"/>
      <c r="J480" s="231">
        <v>0.8</v>
      </c>
      <c r="K480" s="231">
        <v>0.8</v>
      </c>
      <c r="L480" s="231">
        <v>0.8</v>
      </c>
    </row>
    <row r="481" spans="1:12" ht="63.75" thickBot="1">
      <c r="A481" s="162" t="s">
        <v>333</v>
      </c>
      <c r="B481" s="158" t="s">
        <v>255</v>
      </c>
      <c r="C481" s="158" t="s">
        <v>8</v>
      </c>
      <c r="D481" s="158" t="s">
        <v>254</v>
      </c>
      <c r="E481" s="193" t="s">
        <v>382</v>
      </c>
      <c r="F481" s="193" t="s">
        <v>337</v>
      </c>
      <c r="G481" s="193" t="s">
        <v>248</v>
      </c>
      <c r="H481" s="193" t="s">
        <v>250</v>
      </c>
      <c r="I481" s="112"/>
      <c r="J481" s="231">
        <v>0.8</v>
      </c>
      <c r="K481" s="231">
        <v>0.8</v>
      </c>
      <c r="L481" s="231">
        <v>0.8</v>
      </c>
    </row>
    <row r="482" spans="1:12" ht="63.75" thickBot="1">
      <c r="A482" s="162" t="s">
        <v>40</v>
      </c>
      <c r="B482" s="158" t="s">
        <v>255</v>
      </c>
      <c r="C482" s="158" t="s">
        <v>8</v>
      </c>
      <c r="D482" s="158" t="s">
        <v>254</v>
      </c>
      <c r="E482" s="193" t="s">
        <v>382</v>
      </c>
      <c r="F482" s="193" t="s">
        <v>337</v>
      </c>
      <c r="G482" s="193" t="s">
        <v>248</v>
      </c>
      <c r="H482" s="193" t="s">
        <v>250</v>
      </c>
      <c r="I482" s="193" t="s">
        <v>336</v>
      </c>
      <c r="J482" s="231">
        <v>0.8</v>
      </c>
      <c r="K482" s="231">
        <v>0.8</v>
      </c>
      <c r="L482" s="231">
        <v>0.8</v>
      </c>
    </row>
    <row r="483" spans="1:12" ht="48" thickBot="1">
      <c r="A483" s="161" t="s">
        <v>140</v>
      </c>
      <c r="B483" s="158" t="s">
        <v>255</v>
      </c>
      <c r="C483" s="158" t="s">
        <v>8</v>
      </c>
      <c r="D483" s="158" t="s">
        <v>254</v>
      </c>
      <c r="E483" s="193" t="s">
        <v>383</v>
      </c>
      <c r="F483" s="193"/>
      <c r="G483" s="112"/>
      <c r="H483" s="112"/>
      <c r="I483" s="112"/>
      <c r="J483" s="10">
        <v>1000</v>
      </c>
      <c r="K483" s="10">
        <v>939.9</v>
      </c>
      <c r="L483" s="10">
        <v>940.9</v>
      </c>
    </row>
    <row r="484" spans="1:12" ht="79.5" thickBot="1">
      <c r="A484" s="179" t="s">
        <v>72</v>
      </c>
      <c r="B484" s="158" t="s">
        <v>255</v>
      </c>
      <c r="C484" s="158" t="s">
        <v>8</v>
      </c>
      <c r="D484" s="158" t="s">
        <v>254</v>
      </c>
      <c r="E484" s="193" t="s">
        <v>383</v>
      </c>
      <c r="F484" s="193" t="s">
        <v>275</v>
      </c>
      <c r="G484" s="112"/>
      <c r="H484" s="112"/>
      <c r="I484" s="112"/>
      <c r="J484" s="10">
        <v>1000</v>
      </c>
      <c r="K484" s="10">
        <v>939.9</v>
      </c>
      <c r="L484" s="10">
        <v>940.9</v>
      </c>
    </row>
    <row r="485" spans="1:12" ht="126.75" thickBot="1">
      <c r="A485" s="162" t="s">
        <v>141</v>
      </c>
      <c r="B485" s="158" t="s">
        <v>255</v>
      </c>
      <c r="C485" s="158" t="s">
        <v>8</v>
      </c>
      <c r="D485" s="158" t="s">
        <v>254</v>
      </c>
      <c r="E485" s="193" t="s">
        <v>383</v>
      </c>
      <c r="F485" s="193" t="s">
        <v>274</v>
      </c>
      <c r="G485" s="112"/>
      <c r="H485" s="112"/>
      <c r="I485" s="112"/>
      <c r="J485" s="10">
        <v>1000</v>
      </c>
      <c r="K485" s="10">
        <v>939.9</v>
      </c>
      <c r="L485" s="10">
        <v>940.9</v>
      </c>
    </row>
    <row r="486" spans="1:12">
      <c r="A486" s="415" t="s">
        <v>138</v>
      </c>
      <c r="B486" s="343" t="s">
        <v>255</v>
      </c>
      <c r="C486" s="343" t="s">
        <v>8</v>
      </c>
      <c r="D486" s="343" t="s">
        <v>254</v>
      </c>
      <c r="E486" s="345" t="s">
        <v>383</v>
      </c>
      <c r="F486" s="345" t="s">
        <v>274</v>
      </c>
      <c r="G486" s="569" t="s">
        <v>20</v>
      </c>
      <c r="H486" s="345"/>
      <c r="I486" s="345"/>
      <c r="J486" s="502">
        <v>1000</v>
      </c>
      <c r="K486" s="408">
        <v>939.9</v>
      </c>
      <c r="L486" s="408">
        <v>940.9</v>
      </c>
    </row>
    <row r="487" spans="1:12" ht="13.5" thickBot="1">
      <c r="A487" s="417"/>
      <c r="B487" s="344"/>
      <c r="C487" s="344"/>
      <c r="D487" s="344"/>
      <c r="E487" s="346"/>
      <c r="F487" s="346"/>
      <c r="G487" s="346"/>
      <c r="H487" s="346"/>
      <c r="I487" s="346"/>
      <c r="J487" s="503"/>
      <c r="K487" s="409"/>
      <c r="L487" s="409"/>
    </row>
    <row r="488" spans="1:12">
      <c r="A488" s="415" t="s">
        <v>139</v>
      </c>
      <c r="B488" s="343" t="s">
        <v>255</v>
      </c>
      <c r="C488" s="343" t="s">
        <v>8</v>
      </c>
      <c r="D488" s="343" t="s">
        <v>254</v>
      </c>
      <c r="E488" s="345" t="s">
        <v>383</v>
      </c>
      <c r="F488" s="345" t="s">
        <v>274</v>
      </c>
      <c r="G488" s="569" t="s">
        <v>20</v>
      </c>
      <c r="H488" s="569" t="s">
        <v>249</v>
      </c>
      <c r="I488" s="345"/>
      <c r="J488" s="502">
        <v>1000</v>
      </c>
      <c r="K488" s="408">
        <v>939.9</v>
      </c>
      <c r="L488" s="408">
        <v>940.9</v>
      </c>
    </row>
    <row r="489" spans="1:12" ht="13.5" thickBot="1">
      <c r="A489" s="417"/>
      <c r="B489" s="344"/>
      <c r="C489" s="344"/>
      <c r="D489" s="344"/>
      <c r="E489" s="346"/>
      <c r="F489" s="346"/>
      <c r="G489" s="346"/>
      <c r="H489" s="346"/>
      <c r="I489" s="346"/>
      <c r="J489" s="503"/>
      <c r="K489" s="409"/>
      <c r="L489" s="409"/>
    </row>
    <row r="490" spans="1:12" ht="63.75" thickBot="1">
      <c r="A490" s="192" t="s">
        <v>40</v>
      </c>
      <c r="B490" s="158" t="s">
        <v>255</v>
      </c>
      <c r="C490" s="158" t="s">
        <v>8</v>
      </c>
      <c r="D490" s="158" t="s">
        <v>254</v>
      </c>
      <c r="E490" s="193" t="s">
        <v>383</v>
      </c>
      <c r="F490" s="191" t="s">
        <v>274</v>
      </c>
      <c r="G490" s="205" t="s">
        <v>20</v>
      </c>
      <c r="H490" s="191" t="s">
        <v>249</v>
      </c>
      <c r="I490" s="191" t="s">
        <v>336</v>
      </c>
      <c r="J490" s="10">
        <v>1000</v>
      </c>
      <c r="K490" s="10">
        <v>939.9</v>
      </c>
      <c r="L490" s="10">
        <v>940.9</v>
      </c>
    </row>
  </sheetData>
  <mergeCells count="255">
    <mergeCell ref="B318:B319"/>
    <mergeCell ref="B320:B321"/>
    <mergeCell ref="B328:B329"/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  <mergeCell ref="B197:B198"/>
    <mergeCell ref="B205:B206"/>
    <mergeCell ref="B213:B214"/>
    <mergeCell ref="B221:B222"/>
    <mergeCell ref="B230:B231"/>
    <mergeCell ref="B261:B262"/>
    <mergeCell ref="B282:B283"/>
    <mergeCell ref="B316:B317"/>
    <mergeCell ref="H197:H198"/>
    <mergeCell ref="I197:I198"/>
    <mergeCell ref="L213:L214"/>
    <mergeCell ref="J197:J198"/>
    <mergeCell ref="K197:K198"/>
    <mergeCell ref="L197:L198"/>
    <mergeCell ref="C197:C198"/>
    <mergeCell ref="D197:D198"/>
    <mergeCell ref="E197:E198"/>
    <mergeCell ref="F197:F198"/>
    <mergeCell ref="G197:G198"/>
    <mergeCell ref="H205:H206"/>
    <mergeCell ref="I205:I206"/>
    <mergeCell ref="J205:J206"/>
    <mergeCell ref="K205:K206"/>
    <mergeCell ref="L205:L206"/>
    <mergeCell ref="C205:C206"/>
    <mergeCell ref="D205:D206"/>
    <mergeCell ref="E205:E206"/>
    <mergeCell ref="F205:F206"/>
    <mergeCell ref="G205:G206"/>
    <mergeCell ref="L221:L222"/>
    <mergeCell ref="C221:C222"/>
    <mergeCell ref="D221:D222"/>
    <mergeCell ref="E221:E222"/>
    <mergeCell ref="F221:F222"/>
    <mergeCell ref="G221:G222"/>
    <mergeCell ref="D213:D214"/>
    <mergeCell ref="E213:E214"/>
    <mergeCell ref="F213:F214"/>
    <mergeCell ref="G213:G214"/>
    <mergeCell ref="C213:C214"/>
    <mergeCell ref="H261:H262"/>
    <mergeCell ref="I261:I262"/>
    <mergeCell ref="C261:C262"/>
    <mergeCell ref="D261:D262"/>
    <mergeCell ref="E261:E262"/>
    <mergeCell ref="F261:F262"/>
    <mergeCell ref="G261:G262"/>
    <mergeCell ref="I230:I231"/>
    <mergeCell ref="C230:C231"/>
    <mergeCell ref="D230:D231"/>
    <mergeCell ref="E230:E231"/>
    <mergeCell ref="E246:E247"/>
    <mergeCell ref="F246:F247"/>
    <mergeCell ref="G246:G247"/>
    <mergeCell ref="H246:H247"/>
    <mergeCell ref="B346:B347"/>
    <mergeCell ref="C346:C347"/>
    <mergeCell ref="D346:D347"/>
    <mergeCell ref="E346:E347"/>
    <mergeCell ref="F346:F347"/>
    <mergeCell ref="B354:B355"/>
    <mergeCell ref="C354:C355"/>
    <mergeCell ref="D354:D355"/>
    <mergeCell ref="E354:E355"/>
    <mergeCell ref="F354:F355"/>
    <mergeCell ref="L385:L386"/>
    <mergeCell ref="G385:G386"/>
    <mergeCell ref="H385:H386"/>
    <mergeCell ref="I385:I386"/>
    <mergeCell ref="J385:J386"/>
    <mergeCell ref="K385:K386"/>
    <mergeCell ref="B362:B363"/>
    <mergeCell ref="C362:C363"/>
    <mergeCell ref="D362:D363"/>
    <mergeCell ref="E362:E363"/>
    <mergeCell ref="F362:F363"/>
    <mergeCell ref="L362:L363"/>
    <mergeCell ref="K370:K371"/>
    <mergeCell ref="L370:L371"/>
    <mergeCell ref="J486:J487"/>
    <mergeCell ref="B370:B371"/>
    <mergeCell ref="C370:C371"/>
    <mergeCell ref="D370:D371"/>
    <mergeCell ref="E370:E371"/>
    <mergeCell ref="F370:F371"/>
    <mergeCell ref="G370:G371"/>
    <mergeCell ref="H370:H371"/>
    <mergeCell ref="I370:I371"/>
    <mergeCell ref="J370:J371"/>
    <mergeCell ref="B385:B386"/>
    <mergeCell ref="C385:C386"/>
    <mergeCell ref="D385:D386"/>
    <mergeCell ref="E385:E386"/>
    <mergeCell ref="F385:F386"/>
    <mergeCell ref="B488:B489"/>
    <mergeCell ref="C488:C489"/>
    <mergeCell ref="D488:D489"/>
    <mergeCell ref="G486:G487"/>
    <mergeCell ref="H486:H487"/>
    <mergeCell ref="I486:I487"/>
    <mergeCell ref="E488:E489"/>
    <mergeCell ref="F488:F489"/>
    <mergeCell ref="G488:G489"/>
    <mergeCell ref="H488:H489"/>
    <mergeCell ref="I488:I489"/>
    <mergeCell ref="B246:B247"/>
    <mergeCell ref="C246:C247"/>
    <mergeCell ref="D246:D247"/>
    <mergeCell ref="H213:H214"/>
    <mergeCell ref="I213:I214"/>
    <mergeCell ref="J213:J214"/>
    <mergeCell ref="K213:K214"/>
    <mergeCell ref="I246:I247"/>
    <mergeCell ref="J246:J247"/>
    <mergeCell ref="K246:K247"/>
    <mergeCell ref="H230:H231"/>
    <mergeCell ref="F230:F231"/>
    <mergeCell ref="G230:G231"/>
    <mergeCell ref="H221:H222"/>
    <mergeCell ref="I221:I222"/>
    <mergeCell ref="J221:J222"/>
    <mergeCell ref="K221:K222"/>
    <mergeCell ref="L159:L160"/>
    <mergeCell ref="G159:G160"/>
    <mergeCell ref="H159:H160"/>
    <mergeCell ref="I159:I160"/>
    <mergeCell ref="J159:J160"/>
    <mergeCell ref="K159:K160"/>
    <mergeCell ref="B159:B160"/>
    <mergeCell ref="C159:C160"/>
    <mergeCell ref="D159:D160"/>
    <mergeCell ref="E159:E160"/>
    <mergeCell ref="F159:F160"/>
    <mergeCell ref="C328:C329"/>
    <mergeCell ref="D328:D329"/>
    <mergeCell ref="E328:E329"/>
    <mergeCell ref="F328:F329"/>
    <mergeCell ref="G328:G329"/>
    <mergeCell ref="H320:H321"/>
    <mergeCell ref="I320:I321"/>
    <mergeCell ref="C320:C321"/>
    <mergeCell ref="D320:D321"/>
    <mergeCell ref="E320:E321"/>
    <mergeCell ref="F320:F321"/>
    <mergeCell ref="G320:G321"/>
    <mergeCell ref="B297:B298"/>
    <mergeCell ref="C297:C298"/>
    <mergeCell ref="D297:D298"/>
    <mergeCell ref="E297:E298"/>
    <mergeCell ref="F297:F298"/>
    <mergeCell ref="G297:G298"/>
    <mergeCell ref="H297:H298"/>
    <mergeCell ref="I297:I298"/>
    <mergeCell ref="J297:J298"/>
    <mergeCell ref="L320:L321"/>
    <mergeCell ref="L246:L247"/>
    <mergeCell ref="J230:J231"/>
    <mergeCell ref="K230:K231"/>
    <mergeCell ref="L230:L231"/>
    <mergeCell ref="L346:L347"/>
    <mergeCell ref="K354:K355"/>
    <mergeCell ref="L354:L355"/>
    <mergeCell ref="L297:L298"/>
    <mergeCell ref="J282:J283"/>
    <mergeCell ref="K282:K283"/>
    <mergeCell ref="L282:L283"/>
    <mergeCell ref="J261:J262"/>
    <mergeCell ref="K261:K262"/>
    <mergeCell ref="L261:L262"/>
    <mergeCell ref="J316:J317"/>
    <mergeCell ref="K316:K317"/>
    <mergeCell ref="L316:L317"/>
    <mergeCell ref="J318:J319"/>
    <mergeCell ref="K318:K319"/>
    <mergeCell ref="L318:L319"/>
    <mergeCell ref="K297:K298"/>
    <mergeCell ref="J320:J321"/>
    <mergeCell ref="K320:K321"/>
    <mergeCell ref="H282:H283"/>
    <mergeCell ref="I282:I283"/>
    <mergeCell ref="I318:I319"/>
    <mergeCell ref="C318:C319"/>
    <mergeCell ref="D318:D319"/>
    <mergeCell ref="E318:E319"/>
    <mergeCell ref="F318:F319"/>
    <mergeCell ref="G318:G319"/>
    <mergeCell ref="H316:H317"/>
    <mergeCell ref="I316:I317"/>
    <mergeCell ref="C316:C317"/>
    <mergeCell ref="D316:D317"/>
    <mergeCell ref="E316:E317"/>
    <mergeCell ref="H318:H319"/>
    <mergeCell ref="F316:F317"/>
    <mergeCell ref="G316:G317"/>
    <mergeCell ref="C282:C283"/>
    <mergeCell ref="D282:D283"/>
    <mergeCell ref="E282:E283"/>
    <mergeCell ref="F282:F283"/>
    <mergeCell ref="G282:G283"/>
    <mergeCell ref="J354:J355"/>
    <mergeCell ref="G346:G347"/>
    <mergeCell ref="H346:H347"/>
    <mergeCell ref="I346:I347"/>
    <mergeCell ref="J328:J329"/>
    <mergeCell ref="K328:K329"/>
    <mergeCell ref="L328:L329"/>
    <mergeCell ref="G362:G363"/>
    <mergeCell ref="H362:H363"/>
    <mergeCell ref="I362:I363"/>
    <mergeCell ref="J362:J363"/>
    <mergeCell ref="K362:K363"/>
    <mergeCell ref="H328:H329"/>
    <mergeCell ref="I328:I329"/>
    <mergeCell ref="J346:J347"/>
    <mergeCell ref="K346:K347"/>
    <mergeCell ref="G354:G355"/>
    <mergeCell ref="H354:H355"/>
    <mergeCell ref="I354:I355"/>
    <mergeCell ref="K486:K487"/>
    <mergeCell ref="L486:L487"/>
    <mergeCell ref="K488:K489"/>
    <mergeCell ref="L488:L489"/>
    <mergeCell ref="J416:J417"/>
    <mergeCell ref="K416:K417"/>
    <mergeCell ref="L416:L417"/>
    <mergeCell ref="A416:A417"/>
    <mergeCell ref="B416:B417"/>
    <mergeCell ref="C416:C417"/>
    <mergeCell ref="D416:D417"/>
    <mergeCell ref="E416:E417"/>
    <mergeCell ref="F416:F417"/>
    <mergeCell ref="G416:G417"/>
    <mergeCell ref="H416:H417"/>
    <mergeCell ref="I416:I417"/>
    <mergeCell ref="A486:A487"/>
    <mergeCell ref="A488:A489"/>
    <mergeCell ref="J488:J489"/>
    <mergeCell ref="E486:E487"/>
    <mergeCell ref="F486:F487"/>
    <mergeCell ref="B486:B487"/>
    <mergeCell ref="C486:C487"/>
    <mergeCell ref="D486:D487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K11"/>
  <sheetViews>
    <sheetView view="pageBreakPreview" zoomScaleSheetLayoutView="100" workbookViewId="0">
      <selection activeCell="I5" sqref="I5"/>
    </sheetView>
  </sheetViews>
  <sheetFormatPr defaultRowHeight="12.75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8.5" customHeight="1">
      <c r="A1" s="1" t="s">
        <v>0</v>
      </c>
      <c r="B1" s="2" t="s">
        <v>0</v>
      </c>
      <c r="C1" s="2" t="s">
        <v>0</v>
      </c>
      <c r="D1" s="2" t="s">
        <v>0</v>
      </c>
      <c r="E1" s="397" t="s">
        <v>544</v>
      </c>
      <c r="F1" s="397"/>
      <c r="G1" s="397"/>
      <c r="H1" s="397"/>
      <c r="I1" s="398"/>
      <c r="J1" s="398"/>
      <c r="K1" s="398"/>
    </row>
    <row r="2" spans="1:11" ht="81" customHeight="1">
      <c r="A2" s="323" t="s">
        <v>567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</row>
    <row r="3" spans="1:11" ht="15" customHeight="1">
      <c r="A3" s="3" t="s">
        <v>0</v>
      </c>
      <c r="B3" s="399" t="s">
        <v>1</v>
      </c>
      <c r="C3" s="399"/>
      <c r="D3" s="399"/>
      <c r="E3" s="399"/>
      <c r="F3" s="399"/>
      <c r="G3" s="399"/>
      <c r="H3" s="399"/>
      <c r="I3" s="399"/>
      <c r="J3" s="399"/>
      <c r="K3" s="399"/>
    </row>
    <row r="4" spans="1:11" ht="23.25" customHeight="1">
      <c r="A4" s="319" t="s">
        <v>2</v>
      </c>
      <c r="B4" s="319" t="s">
        <v>5</v>
      </c>
      <c r="C4" s="319"/>
      <c r="D4" s="319"/>
      <c r="E4" s="319"/>
      <c r="F4" s="575" t="s">
        <v>3</v>
      </c>
      <c r="G4" s="575" t="s">
        <v>4</v>
      </c>
      <c r="H4" s="575" t="s">
        <v>21</v>
      </c>
      <c r="I4" s="319" t="s">
        <v>7</v>
      </c>
      <c r="J4" s="319"/>
      <c r="K4" s="319"/>
    </row>
    <row r="5" spans="1:11" ht="14.85" customHeight="1">
      <c r="A5" s="319" t="s">
        <v>0</v>
      </c>
      <c r="B5" s="319" t="s">
        <v>0</v>
      </c>
      <c r="C5" s="319"/>
      <c r="D5" s="319"/>
      <c r="E5" s="319"/>
      <c r="F5" s="576"/>
      <c r="G5" s="576"/>
      <c r="H5" s="576"/>
      <c r="I5" s="279" t="s">
        <v>420</v>
      </c>
      <c r="J5" s="279" t="s">
        <v>421</v>
      </c>
      <c r="K5" s="279" t="s">
        <v>422</v>
      </c>
    </row>
    <row r="6" spans="1:11" ht="12.95" customHeight="1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102">
        <v>6</v>
      </c>
      <c r="G6" s="102">
        <v>7</v>
      </c>
      <c r="H6" s="102">
        <v>8</v>
      </c>
      <c r="I6" s="4">
        <v>9</v>
      </c>
      <c r="J6" s="4">
        <v>10</v>
      </c>
      <c r="K6" s="4">
        <v>11</v>
      </c>
    </row>
    <row r="7" spans="1:11" ht="14.45" customHeight="1" thickBot="1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>
        <f>I8+I10</f>
        <v>3886.9</v>
      </c>
      <c r="J7" s="7">
        <f>J8+J10</f>
        <v>3955.3</v>
      </c>
      <c r="K7" s="7">
        <f>K8+K10</f>
        <v>3955.3</v>
      </c>
    </row>
    <row r="8" spans="1:11" ht="48" thickBot="1">
      <c r="A8" s="282" t="s">
        <v>218</v>
      </c>
      <c r="B8" s="158" t="s">
        <v>250</v>
      </c>
      <c r="C8" s="5"/>
      <c r="D8" s="5"/>
      <c r="E8" s="5"/>
      <c r="F8" s="5"/>
      <c r="G8" s="5"/>
      <c r="H8" s="5"/>
      <c r="I8" s="260">
        <v>1303.5</v>
      </c>
      <c r="J8" s="260">
        <v>1303.5</v>
      </c>
      <c r="K8" s="260">
        <v>1303.5</v>
      </c>
    </row>
    <row r="9" spans="1:11" ht="120.75" thickBot="1">
      <c r="A9" s="214" t="s">
        <v>66</v>
      </c>
      <c r="B9" s="158" t="s">
        <v>250</v>
      </c>
      <c r="C9" s="112">
        <v>0</v>
      </c>
      <c r="D9" s="158" t="s">
        <v>249</v>
      </c>
      <c r="E9" s="141" t="s">
        <v>272</v>
      </c>
      <c r="F9" s="6">
        <v>10</v>
      </c>
      <c r="G9" s="141" t="s">
        <v>250</v>
      </c>
      <c r="H9" s="6">
        <v>900</v>
      </c>
      <c r="I9" s="260">
        <v>1303.5</v>
      </c>
      <c r="J9" s="260">
        <v>1303.5</v>
      </c>
      <c r="K9" s="260">
        <v>1303.5</v>
      </c>
    </row>
    <row r="10" spans="1:11" ht="48" thickBot="1">
      <c r="A10" s="281" t="s">
        <v>98</v>
      </c>
      <c r="B10" s="158" t="s">
        <v>262</v>
      </c>
      <c r="C10" s="112"/>
      <c r="D10" s="112"/>
      <c r="E10" s="112"/>
      <c r="F10" s="6"/>
      <c r="G10" s="6"/>
      <c r="H10" s="6"/>
      <c r="I10" s="273">
        <v>2583.4</v>
      </c>
      <c r="J10" s="260">
        <v>2651.8</v>
      </c>
      <c r="K10" s="260">
        <v>2651.8</v>
      </c>
    </row>
    <row r="11" spans="1:11" ht="48" thickBot="1">
      <c r="A11" s="280" t="s">
        <v>101</v>
      </c>
      <c r="B11" s="158" t="s">
        <v>262</v>
      </c>
      <c r="C11" s="158" t="s">
        <v>8</v>
      </c>
      <c r="D11" s="158" t="s">
        <v>249</v>
      </c>
      <c r="E11" s="158" t="s">
        <v>264</v>
      </c>
      <c r="F11" s="158" t="s">
        <v>256</v>
      </c>
      <c r="G11" s="158" t="s">
        <v>248</v>
      </c>
      <c r="H11" s="158" t="s">
        <v>336</v>
      </c>
      <c r="I11" s="273">
        <v>2583.4</v>
      </c>
      <c r="J11" s="260">
        <v>2651.8</v>
      </c>
      <c r="K11" s="260">
        <v>2651.8</v>
      </c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33"/>
  <sheetViews>
    <sheetView tabSelected="1" view="pageBreakPreview" topLeftCell="A10" zoomScale="110" zoomScaleSheetLayoutView="110" workbookViewId="0">
      <selection activeCell="C15" sqref="C15"/>
    </sheetView>
  </sheetViews>
  <sheetFormatPr defaultRowHeight="12.75"/>
  <cols>
    <col min="1" max="1" width="66.83203125" style="17" customWidth="1"/>
    <col min="2" max="3" width="14.5" style="17" customWidth="1"/>
    <col min="4" max="4" width="15.1640625" style="15" customWidth="1"/>
    <col min="5" max="5" width="13.83203125" style="15" customWidth="1"/>
    <col min="6" max="6" width="17" style="16" customWidth="1"/>
    <col min="7" max="7" width="13.83203125" style="17" bestFit="1" customWidth="1"/>
    <col min="8" max="8" width="12.5" style="17" bestFit="1" customWidth="1"/>
    <col min="9" max="16384" width="9.33203125" style="17"/>
  </cols>
  <sheetData>
    <row r="1" spans="1:9" ht="15">
      <c r="A1" s="13"/>
      <c r="B1" s="331" t="s">
        <v>530</v>
      </c>
      <c r="C1" s="332"/>
      <c r="D1" s="332"/>
    </row>
    <row r="2" spans="1:9" ht="15">
      <c r="A2" s="13"/>
      <c r="B2" s="332"/>
      <c r="C2" s="332"/>
      <c r="D2" s="332"/>
    </row>
    <row r="3" spans="1:9" ht="15">
      <c r="A3" s="13"/>
      <c r="B3" s="332"/>
      <c r="C3" s="332"/>
      <c r="D3" s="332"/>
    </row>
    <row r="4" spans="1:9" ht="33.75" customHeight="1">
      <c r="A4" s="13"/>
      <c r="B4" s="332"/>
      <c r="C4" s="332"/>
      <c r="D4" s="332"/>
    </row>
    <row r="5" spans="1:9" ht="12.75" customHeight="1">
      <c r="B5" s="37"/>
      <c r="C5" s="37"/>
      <c r="D5" s="37"/>
    </row>
    <row r="6" spans="1:9" ht="12.75" customHeight="1">
      <c r="B6" s="37"/>
      <c r="C6" s="37"/>
      <c r="D6" s="37" t="s">
        <v>26</v>
      </c>
    </row>
    <row r="7" spans="1:9" ht="49.5" customHeight="1">
      <c r="A7" s="328" t="s">
        <v>545</v>
      </c>
      <c r="B7" s="328"/>
      <c r="C7" s="328"/>
      <c r="D7" s="328"/>
    </row>
    <row r="8" spans="1:9">
      <c r="A8" s="19"/>
      <c r="B8" s="19"/>
      <c r="C8" s="19"/>
      <c r="D8" s="20" t="s">
        <v>1</v>
      </c>
    </row>
    <row r="9" spans="1:9" s="23" customFormat="1">
      <c r="A9" s="329" t="s">
        <v>27</v>
      </c>
      <c r="B9" s="330" t="s">
        <v>7</v>
      </c>
      <c r="C9" s="330"/>
      <c r="D9" s="330"/>
      <c r="E9" s="21"/>
      <c r="F9" s="22"/>
    </row>
    <row r="10" spans="1:9" s="23" customFormat="1" ht="16.5" customHeight="1">
      <c r="A10" s="329"/>
      <c r="B10" s="279" t="s">
        <v>420</v>
      </c>
      <c r="C10" s="279" t="s">
        <v>421</v>
      </c>
      <c r="D10" s="279" t="s">
        <v>422</v>
      </c>
      <c r="E10" s="21"/>
      <c r="F10" s="22"/>
      <c r="G10" s="21"/>
    </row>
    <row r="11" spans="1:9" s="25" customFormat="1">
      <c r="A11" s="24" t="s">
        <v>8</v>
      </c>
      <c r="B11" s="24" t="s">
        <v>9</v>
      </c>
      <c r="C11" s="24" t="s">
        <v>10</v>
      </c>
      <c r="D11" s="24" t="s">
        <v>11</v>
      </c>
      <c r="E11" s="21"/>
      <c r="F11" s="22"/>
    </row>
    <row r="12" spans="1:9" s="30" customFormat="1" ht="48" thickBot="1">
      <c r="A12" s="212" t="s">
        <v>508</v>
      </c>
      <c r="B12" s="31">
        <v>1.5</v>
      </c>
      <c r="C12" s="31">
        <v>1.5</v>
      </c>
      <c r="D12" s="31">
        <v>1.5</v>
      </c>
      <c r="E12" s="28"/>
      <c r="F12" s="29"/>
    </row>
    <row r="13" spans="1:9" s="30" customFormat="1">
      <c r="A13" s="92" t="s">
        <v>19</v>
      </c>
      <c r="B13" s="31">
        <v>1.5</v>
      </c>
      <c r="C13" s="31">
        <v>1.5</v>
      </c>
      <c r="D13" s="31">
        <v>1.5</v>
      </c>
      <c r="E13" s="28"/>
      <c r="F13" s="29"/>
    </row>
    <row r="14" spans="1:9" s="15" customFormat="1">
      <c r="A14" s="17"/>
      <c r="F14" s="16"/>
      <c r="G14" s="17"/>
      <c r="H14" s="17"/>
      <c r="I14" s="17"/>
    </row>
    <row r="15" spans="1:9" ht="12.75" customHeight="1">
      <c r="B15" s="103"/>
      <c r="C15" s="103"/>
      <c r="D15" s="103"/>
    </row>
    <row r="16" spans="1:9" s="15" customFormat="1">
      <c r="A16" s="17"/>
      <c r="F16" s="16"/>
      <c r="G16" s="17"/>
      <c r="H16" s="17"/>
      <c r="I16" s="17"/>
    </row>
    <row r="17" spans="1:7" ht="12.75" customHeight="1">
      <c r="B17" s="103"/>
      <c r="C17" s="103"/>
      <c r="D17" s="291" t="s">
        <v>29</v>
      </c>
    </row>
    <row r="18" spans="1:7" ht="238.5" customHeight="1">
      <c r="A18" s="577" t="s">
        <v>568</v>
      </c>
      <c r="B18" s="577"/>
      <c r="C18" s="577"/>
      <c r="D18" s="577"/>
    </row>
    <row r="19" spans="1:7">
      <c r="A19" s="19"/>
      <c r="B19" s="19"/>
      <c r="C19" s="19"/>
      <c r="D19" s="20" t="s">
        <v>1</v>
      </c>
    </row>
    <row r="20" spans="1:7" s="23" customFormat="1">
      <c r="A20" s="329" t="s">
        <v>27</v>
      </c>
      <c r="B20" s="330" t="s">
        <v>7</v>
      </c>
      <c r="C20" s="330"/>
      <c r="D20" s="330"/>
      <c r="E20" s="21"/>
      <c r="F20" s="22"/>
    </row>
    <row r="21" spans="1:7" s="23" customFormat="1" ht="16.5" customHeight="1">
      <c r="A21" s="329"/>
      <c r="B21" s="274" t="s">
        <v>420</v>
      </c>
      <c r="C21" s="274" t="s">
        <v>421</v>
      </c>
      <c r="D21" s="274" t="s">
        <v>422</v>
      </c>
      <c r="E21" s="21"/>
      <c r="F21" s="22"/>
      <c r="G21" s="21"/>
    </row>
    <row r="22" spans="1:7" s="25" customFormat="1">
      <c r="A22" s="24" t="s">
        <v>8</v>
      </c>
      <c r="B22" s="24" t="s">
        <v>9</v>
      </c>
      <c r="C22" s="24" t="s">
        <v>10</v>
      </c>
      <c r="D22" s="24" t="s">
        <v>11</v>
      </c>
      <c r="E22" s="21"/>
      <c r="F22" s="22"/>
    </row>
    <row r="23" spans="1:7" s="30" customFormat="1" ht="32.25" thickBot="1">
      <c r="A23" s="212" t="s">
        <v>504</v>
      </c>
      <c r="B23" s="31">
        <v>64.2</v>
      </c>
      <c r="C23" s="31">
        <v>65.2</v>
      </c>
      <c r="D23" s="31">
        <v>69.099999999999994</v>
      </c>
      <c r="E23" s="28"/>
      <c r="F23" s="29"/>
    </row>
    <row r="24" spans="1:7" s="30" customFormat="1" ht="48" thickBot="1">
      <c r="A24" s="212" t="s">
        <v>505</v>
      </c>
      <c r="B24" s="31">
        <v>233.6</v>
      </c>
      <c r="C24" s="31">
        <v>237</v>
      </c>
      <c r="D24" s="31">
        <v>251.4</v>
      </c>
      <c r="E24" s="28"/>
      <c r="F24" s="29"/>
    </row>
    <row r="25" spans="1:7" s="30" customFormat="1" ht="32.25" thickBot="1">
      <c r="A25" s="212" t="s">
        <v>506</v>
      </c>
      <c r="B25" s="31">
        <v>1674.4</v>
      </c>
      <c r="C25" s="31">
        <v>1698.6</v>
      </c>
      <c r="D25" s="31">
        <v>1801.6</v>
      </c>
      <c r="E25" s="28"/>
      <c r="F25" s="29"/>
    </row>
    <row r="26" spans="1:7" s="30" customFormat="1" ht="32.25" thickBot="1">
      <c r="A26" s="212" t="s">
        <v>507</v>
      </c>
      <c r="B26" s="31">
        <v>51.9</v>
      </c>
      <c r="C26" s="31">
        <v>52.7</v>
      </c>
      <c r="D26" s="31">
        <v>55.9</v>
      </c>
      <c r="E26" s="28"/>
      <c r="F26" s="29"/>
    </row>
    <row r="27" spans="1:7" s="30" customFormat="1" ht="48" thickBot="1">
      <c r="A27" s="212" t="s">
        <v>508</v>
      </c>
      <c r="B27" s="31">
        <v>97</v>
      </c>
      <c r="C27" s="31">
        <v>98.4</v>
      </c>
      <c r="D27" s="31">
        <v>104.4</v>
      </c>
      <c r="E27" s="28"/>
      <c r="F27" s="29"/>
    </row>
    <row r="28" spans="1:7" s="30" customFormat="1" ht="32.25" thickBot="1">
      <c r="A28" s="212" t="s">
        <v>509</v>
      </c>
      <c r="B28" s="31">
        <v>20.8</v>
      </c>
      <c r="C28" s="31">
        <v>21.1</v>
      </c>
      <c r="D28" s="31">
        <v>22.3</v>
      </c>
      <c r="E28" s="34"/>
      <c r="F28" s="29"/>
    </row>
    <row r="29" spans="1:7" s="30" customFormat="1" ht="32.25" thickBot="1">
      <c r="A29" s="212" t="s">
        <v>510</v>
      </c>
      <c r="B29" s="31">
        <v>227.1</v>
      </c>
      <c r="C29" s="31">
        <v>230.4</v>
      </c>
      <c r="D29" s="31">
        <v>244.4</v>
      </c>
      <c r="E29" s="34"/>
      <c r="F29" s="29"/>
    </row>
    <row r="30" spans="1:7" s="30" customFormat="1" ht="32.25" thickBot="1">
      <c r="A30" s="212" t="s">
        <v>511</v>
      </c>
      <c r="B30" s="31">
        <v>204.4</v>
      </c>
      <c r="C30" s="31">
        <v>207.4</v>
      </c>
      <c r="D30" s="31">
        <v>219.9</v>
      </c>
      <c r="E30" s="34"/>
      <c r="F30" s="29"/>
    </row>
    <row r="31" spans="1:7" s="30" customFormat="1" ht="32.25" thickBot="1">
      <c r="A31" s="212" t="s">
        <v>512</v>
      </c>
      <c r="B31" s="31">
        <v>185.5</v>
      </c>
      <c r="C31" s="31">
        <v>289.7</v>
      </c>
      <c r="D31" s="31">
        <v>307.2</v>
      </c>
      <c r="E31" s="36"/>
      <c r="F31" s="29"/>
    </row>
    <row r="32" spans="1:7" s="30" customFormat="1" ht="32.25" thickBot="1">
      <c r="A32" s="212" t="s">
        <v>513</v>
      </c>
      <c r="B32" s="31">
        <v>385.8</v>
      </c>
      <c r="C32" s="31">
        <v>391.4</v>
      </c>
      <c r="D32" s="31">
        <v>415.1</v>
      </c>
      <c r="E32" s="36"/>
      <c r="F32" s="29"/>
    </row>
    <row r="33" spans="1:6" s="30" customFormat="1">
      <c r="A33" s="92" t="s">
        <v>19</v>
      </c>
      <c r="B33" s="93">
        <v>3144.7</v>
      </c>
      <c r="C33" s="93">
        <v>3291.9</v>
      </c>
      <c r="D33" s="93">
        <v>3491.3</v>
      </c>
      <c r="E33" s="34"/>
      <c r="F33" s="29"/>
    </row>
  </sheetData>
  <mergeCells count="7">
    <mergeCell ref="A20:A21"/>
    <mergeCell ref="B20:D20"/>
    <mergeCell ref="B1:D4"/>
    <mergeCell ref="A9:A10"/>
    <mergeCell ref="B9:D9"/>
    <mergeCell ref="A7:D7"/>
    <mergeCell ref="A18:D18"/>
  </mergeCells>
  <conditionalFormatting sqref="B1">
    <cfRule type="expression" dxfId="8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9"/>
  <sheetViews>
    <sheetView view="pageBreakPreview" topLeftCell="A16" zoomScale="90" zoomScaleSheetLayoutView="90" workbookViewId="0">
      <selection activeCell="E29" sqref="E29"/>
    </sheetView>
  </sheetViews>
  <sheetFormatPr defaultRowHeight="12.75"/>
  <cols>
    <col min="1" max="1" width="37.1640625" style="38" customWidth="1"/>
    <col min="2" max="2" width="70.5" style="38" customWidth="1"/>
    <col min="3" max="3" width="18.6640625" style="38" bestFit="1" customWidth="1"/>
    <col min="4" max="4" width="19.33203125" style="38" customWidth="1"/>
    <col min="5" max="5" width="18" style="38" customWidth="1"/>
    <col min="6" max="6" width="24" style="38" customWidth="1"/>
    <col min="7" max="7" width="17.33203125" style="38" customWidth="1"/>
    <col min="8" max="8" width="17.5" style="38" customWidth="1"/>
    <col min="9" max="9" width="17" style="38" bestFit="1" customWidth="1"/>
    <col min="10" max="256" width="9.33203125" style="38"/>
    <col min="257" max="257" width="37.1640625" style="38" customWidth="1"/>
    <col min="258" max="258" width="70.5" style="38" customWidth="1"/>
    <col min="259" max="259" width="18.6640625" style="38" bestFit="1" customWidth="1"/>
    <col min="260" max="260" width="20.5" style="38" customWidth="1"/>
    <col min="261" max="261" width="18" style="38" customWidth="1"/>
    <col min="262" max="262" width="24" style="38" customWidth="1"/>
    <col min="263" max="263" width="17.33203125" style="38" customWidth="1"/>
    <col min="264" max="264" width="17.5" style="38" customWidth="1"/>
    <col min="265" max="265" width="17" style="38" bestFit="1" customWidth="1"/>
    <col min="266" max="512" width="9.33203125" style="38"/>
    <col min="513" max="513" width="37.1640625" style="38" customWidth="1"/>
    <col min="514" max="514" width="70.5" style="38" customWidth="1"/>
    <col min="515" max="515" width="18.6640625" style="38" bestFit="1" customWidth="1"/>
    <col min="516" max="516" width="20.5" style="38" customWidth="1"/>
    <col min="517" max="517" width="18" style="38" customWidth="1"/>
    <col min="518" max="518" width="24" style="38" customWidth="1"/>
    <col min="519" max="519" width="17.33203125" style="38" customWidth="1"/>
    <col min="520" max="520" width="17.5" style="38" customWidth="1"/>
    <col min="521" max="521" width="17" style="38" bestFit="1" customWidth="1"/>
    <col min="522" max="768" width="9.33203125" style="38"/>
    <col min="769" max="769" width="37.1640625" style="38" customWidth="1"/>
    <col min="770" max="770" width="70.5" style="38" customWidth="1"/>
    <col min="771" max="771" width="18.6640625" style="38" bestFit="1" customWidth="1"/>
    <col min="772" max="772" width="20.5" style="38" customWidth="1"/>
    <col min="773" max="773" width="18" style="38" customWidth="1"/>
    <col min="774" max="774" width="24" style="38" customWidth="1"/>
    <col min="775" max="775" width="17.33203125" style="38" customWidth="1"/>
    <col min="776" max="776" width="17.5" style="38" customWidth="1"/>
    <col min="777" max="777" width="17" style="38" bestFit="1" customWidth="1"/>
    <col min="778" max="1024" width="9.33203125" style="38"/>
    <col min="1025" max="1025" width="37.1640625" style="38" customWidth="1"/>
    <col min="1026" max="1026" width="70.5" style="38" customWidth="1"/>
    <col min="1027" max="1027" width="18.6640625" style="38" bestFit="1" customWidth="1"/>
    <col min="1028" max="1028" width="20.5" style="38" customWidth="1"/>
    <col min="1029" max="1029" width="18" style="38" customWidth="1"/>
    <col min="1030" max="1030" width="24" style="38" customWidth="1"/>
    <col min="1031" max="1031" width="17.33203125" style="38" customWidth="1"/>
    <col min="1032" max="1032" width="17.5" style="38" customWidth="1"/>
    <col min="1033" max="1033" width="17" style="38" bestFit="1" customWidth="1"/>
    <col min="1034" max="1280" width="9.33203125" style="38"/>
    <col min="1281" max="1281" width="37.1640625" style="38" customWidth="1"/>
    <col min="1282" max="1282" width="70.5" style="38" customWidth="1"/>
    <col min="1283" max="1283" width="18.6640625" style="38" bestFit="1" customWidth="1"/>
    <col min="1284" max="1284" width="20.5" style="38" customWidth="1"/>
    <col min="1285" max="1285" width="18" style="38" customWidth="1"/>
    <col min="1286" max="1286" width="24" style="38" customWidth="1"/>
    <col min="1287" max="1287" width="17.33203125" style="38" customWidth="1"/>
    <col min="1288" max="1288" width="17.5" style="38" customWidth="1"/>
    <col min="1289" max="1289" width="17" style="38" bestFit="1" customWidth="1"/>
    <col min="1290" max="1536" width="9.33203125" style="38"/>
    <col min="1537" max="1537" width="37.1640625" style="38" customWidth="1"/>
    <col min="1538" max="1538" width="70.5" style="38" customWidth="1"/>
    <col min="1539" max="1539" width="18.6640625" style="38" bestFit="1" customWidth="1"/>
    <col min="1540" max="1540" width="20.5" style="38" customWidth="1"/>
    <col min="1541" max="1541" width="18" style="38" customWidth="1"/>
    <col min="1542" max="1542" width="24" style="38" customWidth="1"/>
    <col min="1543" max="1543" width="17.33203125" style="38" customWidth="1"/>
    <col min="1544" max="1544" width="17.5" style="38" customWidth="1"/>
    <col min="1545" max="1545" width="17" style="38" bestFit="1" customWidth="1"/>
    <col min="1546" max="1792" width="9.33203125" style="38"/>
    <col min="1793" max="1793" width="37.1640625" style="38" customWidth="1"/>
    <col min="1794" max="1794" width="70.5" style="38" customWidth="1"/>
    <col min="1795" max="1795" width="18.6640625" style="38" bestFit="1" customWidth="1"/>
    <col min="1796" max="1796" width="20.5" style="38" customWidth="1"/>
    <col min="1797" max="1797" width="18" style="38" customWidth="1"/>
    <col min="1798" max="1798" width="24" style="38" customWidth="1"/>
    <col min="1799" max="1799" width="17.33203125" style="38" customWidth="1"/>
    <col min="1800" max="1800" width="17.5" style="38" customWidth="1"/>
    <col min="1801" max="1801" width="17" style="38" bestFit="1" customWidth="1"/>
    <col min="1802" max="2048" width="9.33203125" style="38"/>
    <col min="2049" max="2049" width="37.1640625" style="38" customWidth="1"/>
    <col min="2050" max="2050" width="70.5" style="38" customWidth="1"/>
    <col min="2051" max="2051" width="18.6640625" style="38" bestFit="1" customWidth="1"/>
    <col min="2052" max="2052" width="20.5" style="38" customWidth="1"/>
    <col min="2053" max="2053" width="18" style="38" customWidth="1"/>
    <col min="2054" max="2054" width="24" style="38" customWidth="1"/>
    <col min="2055" max="2055" width="17.33203125" style="38" customWidth="1"/>
    <col min="2056" max="2056" width="17.5" style="38" customWidth="1"/>
    <col min="2057" max="2057" width="17" style="38" bestFit="1" customWidth="1"/>
    <col min="2058" max="2304" width="9.33203125" style="38"/>
    <col min="2305" max="2305" width="37.1640625" style="38" customWidth="1"/>
    <col min="2306" max="2306" width="70.5" style="38" customWidth="1"/>
    <col min="2307" max="2307" width="18.6640625" style="38" bestFit="1" customWidth="1"/>
    <col min="2308" max="2308" width="20.5" style="38" customWidth="1"/>
    <col min="2309" max="2309" width="18" style="38" customWidth="1"/>
    <col min="2310" max="2310" width="24" style="38" customWidth="1"/>
    <col min="2311" max="2311" width="17.33203125" style="38" customWidth="1"/>
    <col min="2312" max="2312" width="17.5" style="38" customWidth="1"/>
    <col min="2313" max="2313" width="17" style="38" bestFit="1" customWidth="1"/>
    <col min="2314" max="2560" width="9.33203125" style="38"/>
    <col min="2561" max="2561" width="37.1640625" style="38" customWidth="1"/>
    <col min="2562" max="2562" width="70.5" style="38" customWidth="1"/>
    <col min="2563" max="2563" width="18.6640625" style="38" bestFit="1" customWidth="1"/>
    <col min="2564" max="2564" width="20.5" style="38" customWidth="1"/>
    <col min="2565" max="2565" width="18" style="38" customWidth="1"/>
    <col min="2566" max="2566" width="24" style="38" customWidth="1"/>
    <col min="2567" max="2567" width="17.33203125" style="38" customWidth="1"/>
    <col min="2568" max="2568" width="17.5" style="38" customWidth="1"/>
    <col min="2569" max="2569" width="17" style="38" bestFit="1" customWidth="1"/>
    <col min="2570" max="2816" width="9.33203125" style="38"/>
    <col min="2817" max="2817" width="37.1640625" style="38" customWidth="1"/>
    <col min="2818" max="2818" width="70.5" style="38" customWidth="1"/>
    <col min="2819" max="2819" width="18.6640625" style="38" bestFit="1" customWidth="1"/>
    <col min="2820" max="2820" width="20.5" style="38" customWidth="1"/>
    <col min="2821" max="2821" width="18" style="38" customWidth="1"/>
    <col min="2822" max="2822" width="24" style="38" customWidth="1"/>
    <col min="2823" max="2823" width="17.33203125" style="38" customWidth="1"/>
    <col min="2824" max="2824" width="17.5" style="38" customWidth="1"/>
    <col min="2825" max="2825" width="17" style="38" bestFit="1" customWidth="1"/>
    <col min="2826" max="3072" width="9.33203125" style="38"/>
    <col min="3073" max="3073" width="37.1640625" style="38" customWidth="1"/>
    <col min="3074" max="3074" width="70.5" style="38" customWidth="1"/>
    <col min="3075" max="3075" width="18.6640625" style="38" bestFit="1" customWidth="1"/>
    <col min="3076" max="3076" width="20.5" style="38" customWidth="1"/>
    <col min="3077" max="3077" width="18" style="38" customWidth="1"/>
    <col min="3078" max="3078" width="24" style="38" customWidth="1"/>
    <col min="3079" max="3079" width="17.33203125" style="38" customWidth="1"/>
    <col min="3080" max="3080" width="17.5" style="38" customWidth="1"/>
    <col min="3081" max="3081" width="17" style="38" bestFit="1" customWidth="1"/>
    <col min="3082" max="3328" width="9.33203125" style="38"/>
    <col min="3329" max="3329" width="37.1640625" style="38" customWidth="1"/>
    <col min="3330" max="3330" width="70.5" style="38" customWidth="1"/>
    <col min="3331" max="3331" width="18.6640625" style="38" bestFit="1" customWidth="1"/>
    <col min="3332" max="3332" width="20.5" style="38" customWidth="1"/>
    <col min="3333" max="3333" width="18" style="38" customWidth="1"/>
    <col min="3334" max="3334" width="24" style="38" customWidth="1"/>
    <col min="3335" max="3335" width="17.33203125" style="38" customWidth="1"/>
    <col min="3336" max="3336" width="17.5" style="38" customWidth="1"/>
    <col min="3337" max="3337" width="17" style="38" bestFit="1" customWidth="1"/>
    <col min="3338" max="3584" width="9.33203125" style="38"/>
    <col min="3585" max="3585" width="37.1640625" style="38" customWidth="1"/>
    <col min="3586" max="3586" width="70.5" style="38" customWidth="1"/>
    <col min="3587" max="3587" width="18.6640625" style="38" bestFit="1" customWidth="1"/>
    <col min="3588" max="3588" width="20.5" style="38" customWidth="1"/>
    <col min="3589" max="3589" width="18" style="38" customWidth="1"/>
    <col min="3590" max="3590" width="24" style="38" customWidth="1"/>
    <col min="3591" max="3591" width="17.33203125" style="38" customWidth="1"/>
    <col min="3592" max="3592" width="17.5" style="38" customWidth="1"/>
    <col min="3593" max="3593" width="17" style="38" bestFit="1" customWidth="1"/>
    <col min="3594" max="3840" width="9.33203125" style="38"/>
    <col min="3841" max="3841" width="37.1640625" style="38" customWidth="1"/>
    <col min="3842" max="3842" width="70.5" style="38" customWidth="1"/>
    <col min="3843" max="3843" width="18.6640625" style="38" bestFit="1" customWidth="1"/>
    <col min="3844" max="3844" width="20.5" style="38" customWidth="1"/>
    <col min="3845" max="3845" width="18" style="38" customWidth="1"/>
    <col min="3846" max="3846" width="24" style="38" customWidth="1"/>
    <col min="3847" max="3847" width="17.33203125" style="38" customWidth="1"/>
    <col min="3848" max="3848" width="17.5" style="38" customWidth="1"/>
    <col min="3849" max="3849" width="17" style="38" bestFit="1" customWidth="1"/>
    <col min="3850" max="4096" width="9.33203125" style="38"/>
    <col min="4097" max="4097" width="37.1640625" style="38" customWidth="1"/>
    <col min="4098" max="4098" width="70.5" style="38" customWidth="1"/>
    <col min="4099" max="4099" width="18.6640625" style="38" bestFit="1" customWidth="1"/>
    <col min="4100" max="4100" width="20.5" style="38" customWidth="1"/>
    <col min="4101" max="4101" width="18" style="38" customWidth="1"/>
    <col min="4102" max="4102" width="24" style="38" customWidth="1"/>
    <col min="4103" max="4103" width="17.33203125" style="38" customWidth="1"/>
    <col min="4104" max="4104" width="17.5" style="38" customWidth="1"/>
    <col min="4105" max="4105" width="17" style="38" bestFit="1" customWidth="1"/>
    <col min="4106" max="4352" width="9.33203125" style="38"/>
    <col min="4353" max="4353" width="37.1640625" style="38" customWidth="1"/>
    <col min="4354" max="4354" width="70.5" style="38" customWidth="1"/>
    <col min="4355" max="4355" width="18.6640625" style="38" bestFit="1" customWidth="1"/>
    <col min="4356" max="4356" width="20.5" style="38" customWidth="1"/>
    <col min="4357" max="4357" width="18" style="38" customWidth="1"/>
    <col min="4358" max="4358" width="24" style="38" customWidth="1"/>
    <col min="4359" max="4359" width="17.33203125" style="38" customWidth="1"/>
    <col min="4360" max="4360" width="17.5" style="38" customWidth="1"/>
    <col min="4361" max="4361" width="17" style="38" bestFit="1" customWidth="1"/>
    <col min="4362" max="4608" width="9.33203125" style="38"/>
    <col min="4609" max="4609" width="37.1640625" style="38" customWidth="1"/>
    <col min="4610" max="4610" width="70.5" style="38" customWidth="1"/>
    <col min="4611" max="4611" width="18.6640625" style="38" bestFit="1" customWidth="1"/>
    <col min="4612" max="4612" width="20.5" style="38" customWidth="1"/>
    <col min="4613" max="4613" width="18" style="38" customWidth="1"/>
    <col min="4614" max="4614" width="24" style="38" customWidth="1"/>
    <col min="4615" max="4615" width="17.33203125" style="38" customWidth="1"/>
    <col min="4616" max="4616" width="17.5" style="38" customWidth="1"/>
    <col min="4617" max="4617" width="17" style="38" bestFit="1" customWidth="1"/>
    <col min="4618" max="4864" width="9.33203125" style="38"/>
    <col min="4865" max="4865" width="37.1640625" style="38" customWidth="1"/>
    <col min="4866" max="4866" width="70.5" style="38" customWidth="1"/>
    <col min="4867" max="4867" width="18.6640625" style="38" bestFit="1" customWidth="1"/>
    <col min="4868" max="4868" width="20.5" style="38" customWidth="1"/>
    <col min="4869" max="4869" width="18" style="38" customWidth="1"/>
    <col min="4870" max="4870" width="24" style="38" customWidth="1"/>
    <col min="4871" max="4871" width="17.33203125" style="38" customWidth="1"/>
    <col min="4872" max="4872" width="17.5" style="38" customWidth="1"/>
    <col min="4873" max="4873" width="17" style="38" bestFit="1" customWidth="1"/>
    <col min="4874" max="5120" width="9.33203125" style="38"/>
    <col min="5121" max="5121" width="37.1640625" style="38" customWidth="1"/>
    <col min="5122" max="5122" width="70.5" style="38" customWidth="1"/>
    <col min="5123" max="5123" width="18.6640625" style="38" bestFit="1" customWidth="1"/>
    <col min="5124" max="5124" width="20.5" style="38" customWidth="1"/>
    <col min="5125" max="5125" width="18" style="38" customWidth="1"/>
    <col min="5126" max="5126" width="24" style="38" customWidth="1"/>
    <col min="5127" max="5127" width="17.33203125" style="38" customWidth="1"/>
    <col min="5128" max="5128" width="17.5" style="38" customWidth="1"/>
    <col min="5129" max="5129" width="17" style="38" bestFit="1" customWidth="1"/>
    <col min="5130" max="5376" width="9.33203125" style="38"/>
    <col min="5377" max="5377" width="37.1640625" style="38" customWidth="1"/>
    <col min="5378" max="5378" width="70.5" style="38" customWidth="1"/>
    <col min="5379" max="5379" width="18.6640625" style="38" bestFit="1" customWidth="1"/>
    <col min="5380" max="5380" width="20.5" style="38" customWidth="1"/>
    <col min="5381" max="5381" width="18" style="38" customWidth="1"/>
    <col min="5382" max="5382" width="24" style="38" customWidth="1"/>
    <col min="5383" max="5383" width="17.33203125" style="38" customWidth="1"/>
    <col min="5384" max="5384" width="17.5" style="38" customWidth="1"/>
    <col min="5385" max="5385" width="17" style="38" bestFit="1" customWidth="1"/>
    <col min="5386" max="5632" width="9.33203125" style="38"/>
    <col min="5633" max="5633" width="37.1640625" style="38" customWidth="1"/>
    <col min="5634" max="5634" width="70.5" style="38" customWidth="1"/>
    <col min="5635" max="5635" width="18.6640625" style="38" bestFit="1" customWidth="1"/>
    <col min="5636" max="5636" width="20.5" style="38" customWidth="1"/>
    <col min="5637" max="5637" width="18" style="38" customWidth="1"/>
    <col min="5638" max="5638" width="24" style="38" customWidth="1"/>
    <col min="5639" max="5639" width="17.33203125" style="38" customWidth="1"/>
    <col min="5640" max="5640" width="17.5" style="38" customWidth="1"/>
    <col min="5641" max="5641" width="17" style="38" bestFit="1" customWidth="1"/>
    <col min="5642" max="5888" width="9.33203125" style="38"/>
    <col min="5889" max="5889" width="37.1640625" style="38" customWidth="1"/>
    <col min="5890" max="5890" width="70.5" style="38" customWidth="1"/>
    <col min="5891" max="5891" width="18.6640625" style="38" bestFit="1" customWidth="1"/>
    <col min="5892" max="5892" width="20.5" style="38" customWidth="1"/>
    <col min="5893" max="5893" width="18" style="38" customWidth="1"/>
    <col min="5894" max="5894" width="24" style="38" customWidth="1"/>
    <col min="5895" max="5895" width="17.33203125" style="38" customWidth="1"/>
    <col min="5896" max="5896" width="17.5" style="38" customWidth="1"/>
    <col min="5897" max="5897" width="17" style="38" bestFit="1" customWidth="1"/>
    <col min="5898" max="6144" width="9.33203125" style="38"/>
    <col min="6145" max="6145" width="37.1640625" style="38" customWidth="1"/>
    <col min="6146" max="6146" width="70.5" style="38" customWidth="1"/>
    <col min="6147" max="6147" width="18.6640625" style="38" bestFit="1" customWidth="1"/>
    <col min="6148" max="6148" width="20.5" style="38" customWidth="1"/>
    <col min="6149" max="6149" width="18" style="38" customWidth="1"/>
    <col min="6150" max="6150" width="24" style="38" customWidth="1"/>
    <col min="6151" max="6151" width="17.33203125" style="38" customWidth="1"/>
    <col min="6152" max="6152" width="17.5" style="38" customWidth="1"/>
    <col min="6153" max="6153" width="17" style="38" bestFit="1" customWidth="1"/>
    <col min="6154" max="6400" width="9.33203125" style="38"/>
    <col min="6401" max="6401" width="37.1640625" style="38" customWidth="1"/>
    <col min="6402" max="6402" width="70.5" style="38" customWidth="1"/>
    <col min="6403" max="6403" width="18.6640625" style="38" bestFit="1" customWidth="1"/>
    <col min="6404" max="6404" width="20.5" style="38" customWidth="1"/>
    <col min="6405" max="6405" width="18" style="38" customWidth="1"/>
    <col min="6406" max="6406" width="24" style="38" customWidth="1"/>
    <col min="6407" max="6407" width="17.33203125" style="38" customWidth="1"/>
    <col min="6408" max="6408" width="17.5" style="38" customWidth="1"/>
    <col min="6409" max="6409" width="17" style="38" bestFit="1" customWidth="1"/>
    <col min="6410" max="6656" width="9.33203125" style="38"/>
    <col min="6657" max="6657" width="37.1640625" style="38" customWidth="1"/>
    <col min="6658" max="6658" width="70.5" style="38" customWidth="1"/>
    <col min="6659" max="6659" width="18.6640625" style="38" bestFit="1" customWidth="1"/>
    <col min="6660" max="6660" width="20.5" style="38" customWidth="1"/>
    <col min="6661" max="6661" width="18" style="38" customWidth="1"/>
    <col min="6662" max="6662" width="24" style="38" customWidth="1"/>
    <col min="6663" max="6663" width="17.33203125" style="38" customWidth="1"/>
    <col min="6664" max="6664" width="17.5" style="38" customWidth="1"/>
    <col min="6665" max="6665" width="17" style="38" bestFit="1" customWidth="1"/>
    <col min="6666" max="6912" width="9.33203125" style="38"/>
    <col min="6913" max="6913" width="37.1640625" style="38" customWidth="1"/>
    <col min="6914" max="6914" width="70.5" style="38" customWidth="1"/>
    <col min="6915" max="6915" width="18.6640625" style="38" bestFit="1" customWidth="1"/>
    <col min="6916" max="6916" width="20.5" style="38" customWidth="1"/>
    <col min="6917" max="6917" width="18" style="38" customWidth="1"/>
    <col min="6918" max="6918" width="24" style="38" customWidth="1"/>
    <col min="6919" max="6919" width="17.33203125" style="38" customWidth="1"/>
    <col min="6920" max="6920" width="17.5" style="38" customWidth="1"/>
    <col min="6921" max="6921" width="17" style="38" bestFit="1" customWidth="1"/>
    <col min="6922" max="7168" width="9.33203125" style="38"/>
    <col min="7169" max="7169" width="37.1640625" style="38" customWidth="1"/>
    <col min="7170" max="7170" width="70.5" style="38" customWidth="1"/>
    <col min="7171" max="7171" width="18.6640625" style="38" bestFit="1" customWidth="1"/>
    <col min="7172" max="7172" width="20.5" style="38" customWidth="1"/>
    <col min="7173" max="7173" width="18" style="38" customWidth="1"/>
    <col min="7174" max="7174" width="24" style="38" customWidth="1"/>
    <col min="7175" max="7175" width="17.33203125" style="38" customWidth="1"/>
    <col min="7176" max="7176" width="17.5" style="38" customWidth="1"/>
    <col min="7177" max="7177" width="17" style="38" bestFit="1" customWidth="1"/>
    <col min="7178" max="7424" width="9.33203125" style="38"/>
    <col min="7425" max="7425" width="37.1640625" style="38" customWidth="1"/>
    <col min="7426" max="7426" width="70.5" style="38" customWidth="1"/>
    <col min="7427" max="7427" width="18.6640625" style="38" bestFit="1" customWidth="1"/>
    <col min="7428" max="7428" width="20.5" style="38" customWidth="1"/>
    <col min="7429" max="7429" width="18" style="38" customWidth="1"/>
    <col min="7430" max="7430" width="24" style="38" customWidth="1"/>
    <col min="7431" max="7431" width="17.33203125" style="38" customWidth="1"/>
    <col min="7432" max="7432" width="17.5" style="38" customWidth="1"/>
    <col min="7433" max="7433" width="17" style="38" bestFit="1" customWidth="1"/>
    <col min="7434" max="7680" width="9.33203125" style="38"/>
    <col min="7681" max="7681" width="37.1640625" style="38" customWidth="1"/>
    <col min="7682" max="7682" width="70.5" style="38" customWidth="1"/>
    <col min="7683" max="7683" width="18.6640625" style="38" bestFit="1" customWidth="1"/>
    <col min="7684" max="7684" width="20.5" style="38" customWidth="1"/>
    <col min="7685" max="7685" width="18" style="38" customWidth="1"/>
    <col min="7686" max="7686" width="24" style="38" customWidth="1"/>
    <col min="7687" max="7687" width="17.33203125" style="38" customWidth="1"/>
    <col min="7688" max="7688" width="17.5" style="38" customWidth="1"/>
    <col min="7689" max="7689" width="17" style="38" bestFit="1" customWidth="1"/>
    <col min="7690" max="7936" width="9.33203125" style="38"/>
    <col min="7937" max="7937" width="37.1640625" style="38" customWidth="1"/>
    <col min="7938" max="7938" width="70.5" style="38" customWidth="1"/>
    <col min="7939" max="7939" width="18.6640625" style="38" bestFit="1" customWidth="1"/>
    <col min="7940" max="7940" width="20.5" style="38" customWidth="1"/>
    <col min="7941" max="7941" width="18" style="38" customWidth="1"/>
    <col min="7942" max="7942" width="24" style="38" customWidth="1"/>
    <col min="7943" max="7943" width="17.33203125" style="38" customWidth="1"/>
    <col min="7944" max="7944" width="17.5" style="38" customWidth="1"/>
    <col min="7945" max="7945" width="17" style="38" bestFit="1" customWidth="1"/>
    <col min="7946" max="8192" width="9.33203125" style="38"/>
    <col min="8193" max="8193" width="37.1640625" style="38" customWidth="1"/>
    <col min="8194" max="8194" width="70.5" style="38" customWidth="1"/>
    <col min="8195" max="8195" width="18.6640625" style="38" bestFit="1" customWidth="1"/>
    <col min="8196" max="8196" width="20.5" style="38" customWidth="1"/>
    <col min="8197" max="8197" width="18" style="38" customWidth="1"/>
    <col min="8198" max="8198" width="24" style="38" customWidth="1"/>
    <col min="8199" max="8199" width="17.33203125" style="38" customWidth="1"/>
    <col min="8200" max="8200" width="17.5" style="38" customWidth="1"/>
    <col min="8201" max="8201" width="17" style="38" bestFit="1" customWidth="1"/>
    <col min="8202" max="8448" width="9.33203125" style="38"/>
    <col min="8449" max="8449" width="37.1640625" style="38" customWidth="1"/>
    <col min="8450" max="8450" width="70.5" style="38" customWidth="1"/>
    <col min="8451" max="8451" width="18.6640625" style="38" bestFit="1" customWidth="1"/>
    <col min="8452" max="8452" width="20.5" style="38" customWidth="1"/>
    <col min="8453" max="8453" width="18" style="38" customWidth="1"/>
    <col min="8454" max="8454" width="24" style="38" customWidth="1"/>
    <col min="8455" max="8455" width="17.33203125" style="38" customWidth="1"/>
    <col min="8456" max="8456" width="17.5" style="38" customWidth="1"/>
    <col min="8457" max="8457" width="17" style="38" bestFit="1" customWidth="1"/>
    <col min="8458" max="8704" width="9.33203125" style="38"/>
    <col min="8705" max="8705" width="37.1640625" style="38" customWidth="1"/>
    <col min="8706" max="8706" width="70.5" style="38" customWidth="1"/>
    <col min="8707" max="8707" width="18.6640625" style="38" bestFit="1" customWidth="1"/>
    <col min="8708" max="8708" width="20.5" style="38" customWidth="1"/>
    <col min="8709" max="8709" width="18" style="38" customWidth="1"/>
    <col min="8710" max="8710" width="24" style="38" customWidth="1"/>
    <col min="8711" max="8711" width="17.33203125" style="38" customWidth="1"/>
    <col min="8712" max="8712" width="17.5" style="38" customWidth="1"/>
    <col min="8713" max="8713" width="17" style="38" bestFit="1" customWidth="1"/>
    <col min="8714" max="8960" width="9.33203125" style="38"/>
    <col min="8961" max="8961" width="37.1640625" style="38" customWidth="1"/>
    <col min="8962" max="8962" width="70.5" style="38" customWidth="1"/>
    <col min="8963" max="8963" width="18.6640625" style="38" bestFit="1" customWidth="1"/>
    <col min="8964" max="8964" width="20.5" style="38" customWidth="1"/>
    <col min="8965" max="8965" width="18" style="38" customWidth="1"/>
    <col min="8966" max="8966" width="24" style="38" customWidth="1"/>
    <col min="8967" max="8967" width="17.33203125" style="38" customWidth="1"/>
    <col min="8968" max="8968" width="17.5" style="38" customWidth="1"/>
    <col min="8969" max="8969" width="17" style="38" bestFit="1" customWidth="1"/>
    <col min="8970" max="9216" width="9.33203125" style="38"/>
    <col min="9217" max="9217" width="37.1640625" style="38" customWidth="1"/>
    <col min="9218" max="9218" width="70.5" style="38" customWidth="1"/>
    <col min="9219" max="9219" width="18.6640625" style="38" bestFit="1" customWidth="1"/>
    <col min="9220" max="9220" width="20.5" style="38" customWidth="1"/>
    <col min="9221" max="9221" width="18" style="38" customWidth="1"/>
    <col min="9222" max="9222" width="24" style="38" customWidth="1"/>
    <col min="9223" max="9223" width="17.33203125" style="38" customWidth="1"/>
    <col min="9224" max="9224" width="17.5" style="38" customWidth="1"/>
    <col min="9225" max="9225" width="17" style="38" bestFit="1" customWidth="1"/>
    <col min="9226" max="9472" width="9.33203125" style="38"/>
    <col min="9473" max="9473" width="37.1640625" style="38" customWidth="1"/>
    <col min="9474" max="9474" width="70.5" style="38" customWidth="1"/>
    <col min="9475" max="9475" width="18.6640625" style="38" bestFit="1" customWidth="1"/>
    <col min="9476" max="9476" width="20.5" style="38" customWidth="1"/>
    <col min="9477" max="9477" width="18" style="38" customWidth="1"/>
    <col min="9478" max="9478" width="24" style="38" customWidth="1"/>
    <col min="9479" max="9479" width="17.33203125" style="38" customWidth="1"/>
    <col min="9480" max="9480" width="17.5" style="38" customWidth="1"/>
    <col min="9481" max="9481" width="17" style="38" bestFit="1" customWidth="1"/>
    <col min="9482" max="9728" width="9.33203125" style="38"/>
    <col min="9729" max="9729" width="37.1640625" style="38" customWidth="1"/>
    <col min="9730" max="9730" width="70.5" style="38" customWidth="1"/>
    <col min="9731" max="9731" width="18.6640625" style="38" bestFit="1" customWidth="1"/>
    <col min="9732" max="9732" width="20.5" style="38" customWidth="1"/>
    <col min="9733" max="9733" width="18" style="38" customWidth="1"/>
    <col min="9734" max="9734" width="24" style="38" customWidth="1"/>
    <col min="9735" max="9735" width="17.33203125" style="38" customWidth="1"/>
    <col min="9736" max="9736" width="17.5" style="38" customWidth="1"/>
    <col min="9737" max="9737" width="17" style="38" bestFit="1" customWidth="1"/>
    <col min="9738" max="9984" width="9.33203125" style="38"/>
    <col min="9985" max="9985" width="37.1640625" style="38" customWidth="1"/>
    <col min="9986" max="9986" width="70.5" style="38" customWidth="1"/>
    <col min="9987" max="9987" width="18.6640625" style="38" bestFit="1" customWidth="1"/>
    <col min="9988" max="9988" width="20.5" style="38" customWidth="1"/>
    <col min="9989" max="9989" width="18" style="38" customWidth="1"/>
    <col min="9990" max="9990" width="24" style="38" customWidth="1"/>
    <col min="9991" max="9991" width="17.33203125" style="38" customWidth="1"/>
    <col min="9992" max="9992" width="17.5" style="38" customWidth="1"/>
    <col min="9993" max="9993" width="17" style="38" bestFit="1" customWidth="1"/>
    <col min="9994" max="10240" width="9.33203125" style="38"/>
    <col min="10241" max="10241" width="37.1640625" style="38" customWidth="1"/>
    <col min="10242" max="10242" width="70.5" style="38" customWidth="1"/>
    <col min="10243" max="10243" width="18.6640625" style="38" bestFit="1" customWidth="1"/>
    <col min="10244" max="10244" width="20.5" style="38" customWidth="1"/>
    <col min="10245" max="10245" width="18" style="38" customWidth="1"/>
    <col min="10246" max="10246" width="24" style="38" customWidth="1"/>
    <col min="10247" max="10247" width="17.33203125" style="38" customWidth="1"/>
    <col min="10248" max="10248" width="17.5" style="38" customWidth="1"/>
    <col min="10249" max="10249" width="17" style="38" bestFit="1" customWidth="1"/>
    <col min="10250" max="10496" width="9.33203125" style="38"/>
    <col min="10497" max="10497" width="37.1640625" style="38" customWidth="1"/>
    <col min="10498" max="10498" width="70.5" style="38" customWidth="1"/>
    <col min="10499" max="10499" width="18.6640625" style="38" bestFit="1" customWidth="1"/>
    <col min="10500" max="10500" width="20.5" style="38" customWidth="1"/>
    <col min="10501" max="10501" width="18" style="38" customWidth="1"/>
    <col min="10502" max="10502" width="24" style="38" customWidth="1"/>
    <col min="10503" max="10503" width="17.33203125" style="38" customWidth="1"/>
    <col min="10504" max="10504" width="17.5" style="38" customWidth="1"/>
    <col min="10505" max="10505" width="17" style="38" bestFit="1" customWidth="1"/>
    <col min="10506" max="10752" width="9.33203125" style="38"/>
    <col min="10753" max="10753" width="37.1640625" style="38" customWidth="1"/>
    <col min="10754" max="10754" width="70.5" style="38" customWidth="1"/>
    <col min="10755" max="10755" width="18.6640625" style="38" bestFit="1" customWidth="1"/>
    <col min="10756" max="10756" width="20.5" style="38" customWidth="1"/>
    <col min="10757" max="10757" width="18" style="38" customWidth="1"/>
    <col min="10758" max="10758" width="24" style="38" customWidth="1"/>
    <col min="10759" max="10759" width="17.33203125" style="38" customWidth="1"/>
    <col min="10760" max="10760" width="17.5" style="38" customWidth="1"/>
    <col min="10761" max="10761" width="17" style="38" bestFit="1" customWidth="1"/>
    <col min="10762" max="11008" width="9.33203125" style="38"/>
    <col min="11009" max="11009" width="37.1640625" style="38" customWidth="1"/>
    <col min="11010" max="11010" width="70.5" style="38" customWidth="1"/>
    <col min="11011" max="11011" width="18.6640625" style="38" bestFit="1" customWidth="1"/>
    <col min="11012" max="11012" width="20.5" style="38" customWidth="1"/>
    <col min="11013" max="11013" width="18" style="38" customWidth="1"/>
    <col min="11014" max="11014" width="24" style="38" customWidth="1"/>
    <col min="11015" max="11015" width="17.33203125" style="38" customWidth="1"/>
    <col min="11016" max="11016" width="17.5" style="38" customWidth="1"/>
    <col min="11017" max="11017" width="17" style="38" bestFit="1" customWidth="1"/>
    <col min="11018" max="11264" width="9.33203125" style="38"/>
    <col min="11265" max="11265" width="37.1640625" style="38" customWidth="1"/>
    <col min="11266" max="11266" width="70.5" style="38" customWidth="1"/>
    <col min="11267" max="11267" width="18.6640625" style="38" bestFit="1" customWidth="1"/>
    <col min="11268" max="11268" width="20.5" style="38" customWidth="1"/>
    <col min="11269" max="11269" width="18" style="38" customWidth="1"/>
    <col min="11270" max="11270" width="24" style="38" customWidth="1"/>
    <col min="11271" max="11271" width="17.33203125" style="38" customWidth="1"/>
    <col min="11272" max="11272" width="17.5" style="38" customWidth="1"/>
    <col min="11273" max="11273" width="17" style="38" bestFit="1" customWidth="1"/>
    <col min="11274" max="11520" width="9.33203125" style="38"/>
    <col min="11521" max="11521" width="37.1640625" style="38" customWidth="1"/>
    <col min="11522" max="11522" width="70.5" style="38" customWidth="1"/>
    <col min="11523" max="11523" width="18.6640625" style="38" bestFit="1" customWidth="1"/>
    <col min="11524" max="11524" width="20.5" style="38" customWidth="1"/>
    <col min="11525" max="11525" width="18" style="38" customWidth="1"/>
    <col min="11526" max="11526" width="24" style="38" customWidth="1"/>
    <col min="11527" max="11527" width="17.33203125" style="38" customWidth="1"/>
    <col min="11528" max="11528" width="17.5" style="38" customWidth="1"/>
    <col min="11529" max="11529" width="17" style="38" bestFit="1" customWidth="1"/>
    <col min="11530" max="11776" width="9.33203125" style="38"/>
    <col min="11777" max="11777" width="37.1640625" style="38" customWidth="1"/>
    <col min="11778" max="11778" width="70.5" style="38" customWidth="1"/>
    <col min="11779" max="11779" width="18.6640625" style="38" bestFit="1" customWidth="1"/>
    <col min="11780" max="11780" width="20.5" style="38" customWidth="1"/>
    <col min="11781" max="11781" width="18" style="38" customWidth="1"/>
    <col min="11782" max="11782" width="24" style="38" customWidth="1"/>
    <col min="11783" max="11783" width="17.33203125" style="38" customWidth="1"/>
    <col min="11784" max="11784" width="17.5" style="38" customWidth="1"/>
    <col min="11785" max="11785" width="17" style="38" bestFit="1" customWidth="1"/>
    <col min="11786" max="12032" width="9.33203125" style="38"/>
    <col min="12033" max="12033" width="37.1640625" style="38" customWidth="1"/>
    <col min="12034" max="12034" width="70.5" style="38" customWidth="1"/>
    <col min="12035" max="12035" width="18.6640625" style="38" bestFit="1" customWidth="1"/>
    <col min="12036" max="12036" width="20.5" style="38" customWidth="1"/>
    <col min="12037" max="12037" width="18" style="38" customWidth="1"/>
    <col min="12038" max="12038" width="24" style="38" customWidth="1"/>
    <col min="12039" max="12039" width="17.33203125" style="38" customWidth="1"/>
    <col min="12040" max="12040" width="17.5" style="38" customWidth="1"/>
    <col min="12041" max="12041" width="17" style="38" bestFit="1" customWidth="1"/>
    <col min="12042" max="12288" width="9.33203125" style="38"/>
    <col min="12289" max="12289" width="37.1640625" style="38" customWidth="1"/>
    <col min="12290" max="12290" width="70.5" style="38" customWidth="1"/>
    <col min="12291" max="12291" width="18.6640625" style="38" bestFit="1" customWidth="1"/>
    <col min="12292" max="12292" width="20.5" style="38" customWidth="1"/>
    <col min="12293" max="12293" width="18" style="38" customWidth="1"/>
    <col min="12294" max="12294" width="24" style="38" customWidth="1"/>
    <col min="12295" max="12295" width="17.33203125" style="38" customWidth="1"/>
    <col min="12296" max="12296" width="17.5" style="38" customWidth="1"/>
    <col min="12297" max="12297" width="17" style="38" bestFit="1" customWidth="1"/>
    <col min="12298" max="12544" width="9.33203125" style="38"/>
    <col min="12545" max="12545" width="37.1640625" style="38" customWidth="1"/>
    <col min="12546" max="12546" width="70.5" style="38" customWidth="1"/>
    <col min="12547" max="12547" width="18.6640625" style="38" bestFit="1" customWidth="1"/>
    <col min="12548" max="12548" width="20.5" style="38" customWidth="1"/>
    <col min="12549" max="12549" width="18" style="38" customWidth="1"/>
    <col min="12550" max="12550" width="24" style="38" customWidth="1"/>
    <col min="12551" max="12551" width="17.33203125" style="38" customWidth="1"/>
    <col min="12552" max="12552" width="17.5" style="38" customWidth="1"/>
    <col min="12553" max="12553" width="17" style="38" bestFit="1" customWidth="1"/>
    <col min="12554" max="12800" width="9.33203125" style="38"/>
    <col min="12801" max="12801" width="37.1640625" style="38" customWidth="1"/>
    <col min="12802" max="12802" width="70.5" style="38" customWidth="1"/>
    <col min="12803" max="12803" width="18.6640625" style="38" bestFit="1" customWidth="1"/>
    <col min="12804" max="12804" width="20.5" style="38" customWidth="1"/>
    <col min="12805" max="12805" width="18" style="38" customWidth="1"/>
    <col min="12806" max="12806" width="24" style="38" customWidth="1"/>
    <col min="12807" max="12807" width="17.33203125" style="38" customWidth="1"/>
    <col min="12808" max="12808" width="17.5" style="38" customWidth="1"/>
    <col min="12809" max="12809" width="17" style="38" bestFit="1" customWidth="1"/>
    <col min="12810" max="13056" width="9.33203125" style="38"/>
    <col min="13057" max="13057" width="37.1640625" style="38" customWidth="1"/>
    <col min="13058" max="13058" width="70.5" style="38" customWidth="1"/>
    <col min="13059" max="13059" width="18.6640625" style="38" bestFit="1" customWidth="1"/>
    <col min="13060" max="13060" width="20.5" style="38" customWidth="1"/>
    <col min="13061" max="13061" width="18" style="38" customWidth="1"/>
    <col min="13062" max="13062" width="24" style="38" customWidth="1"/>
    <col min="13063" max="13063" width="17.33203125" style="38" customWidth="1"/>
    <col min="13064" max="13064" width="17.5" style="38" customWidth="1"/>
    <col min="13065" max="13065" width="17" style="38" bestFit="1" customWidth="1"/>
    <col min="13066" max="13312" width="9.33203125" style="38"/>
    <col min="13313" max="13313" width="37.1640625" style="38" customWidth="1"/>
    <col min="13314" max="13314" width="70.5" style="38" customWidth="1"/>
    <col min="13315" max="13315" width="18.6640625" style="38" bestFit="1" customWidth="1"/>
    <col min="13316" max="13316" width="20.5" style="38" customWidth="1"/>
    <col min="13317" max="13317" width="18" style="38" customWidth="1"/>
    <col min="13318" max="13318" width="24" style="38" customWidth="1"/>
    <col min="13319" max="13319" width="17.33203125" style="38" customWidth="1"/>
    <col min="13320" max="13320" width="17.5" style="38" customWidth="1"/>
    <col min="13321" max="13321" width="17" style="38" bestFit="1" customWidth="1"/>
    <col min="13322" max="13568" width="9.33203125" style="38"/>
    <col min="13569" max="13569" width="37.1640625" style="38" customWidth="1"/>
    <col min="13570" max="13570" width="70.5" style="38" customWidth="1"/>
    <col min="13571" max="13571" width="18.6640625" style="38" bestFit="1" customWidth="1"/>
    <col min="13572" max="13572" width="20.5" style="38" customWidth="1"/>
    <col min="13573" max="13573" width="18" style="38" customWidth="1"/>
    <col min="13574" max="13574" width="24" style="38" customWidth="1"/>
    <col min="13575" max="13575" width="17.33203125" style="38" customWidth="1"/>
    <col min="13576" max="13576" width="17.5" style="38" customWidth="1"/>
    <col min="13577" max="13577" width="17" style="38" bestFit="1" customWidth="1"/>
    <col min="13578" max="13824" width="9.33203125" style="38"/>
    <col min="13825" max="13825" width="37.1640625" style="38" customWidth="1"/>
    <col min="13826" max="13826" width="70.5" style="38" customWidth="1"/>
    <col min="13827" max="13827" width="18.6640625" style="38" bestFit="1" customWidth="1"/>
    <col min="13828" max="13828" width="20.5" style="38" customWidth="1"/>
    <col min="13829" max="13829" width="18" style="38" customWidth="1"/>
    <col min="13830" max="13830" width="24" style="38" customWidth="1"/>
    <col min="13831" max="13831" width="17.33203125" style="38" customWidth="1"/>
    <col min="13832" max="13832" width="17.5" style="38" customWidth="1"/>
    <col min="13833" max="13833" width="17" style="38" bestFit="1" customWidth="1"/>
    <col min="13834" max="14080" width="9.33203125" style="38"/>
    <col min="14081" max="14081" width="37.1640625" style="38" customWidth="1"/>
    <col min="14082" max="14082" width="70.5" style="38" customWidth="1"/>
    <col min="14083" max="14083" width="18.6640625" style="38" bestFit="1" customWidth="1"/>
    <col min="14084" max="14084" width="20.5" style="38" customWidth="1"/>
    <col min="14085" max="14085" width="18" style="38" customWidth="1"/>
    <col min="14086" max="14086" width="24" style="38" customWidth="1"/>
    <col min="14087" max="14087" width="17.33203125" style="38" customWidth="1"/>
    <col min="14088" max="14088" width="17.5" style="38" customWidth="1"/>
    <col min="14089" max="14089" width="17" style="38" bestFit="1" customWidth="1"/>
    <col min="14090" max="14336" width="9.33203125" style="38"/>
    <col min="14337" max="14337" width="37.1640625" style="38" customWidth="1"/>
    <col min="14338" max="14338" width="70.5" style="38" customWidth="1"/>
    <col min="14339" max="14339" width="18.6640625" style="38" bestFit="1" customWidth="1"/>
    <col min="14340" max="14340" width="20.5" style="38" customWidth="1"/>
    <col min="14341" max="14341" width="18" style="38" customWidth="1"/>
    <col min="14342" max="14342" width="24" style="38" customWidth="1"/>
    <col min="14343" max="14343" width="17.33203125" style="38" customWidth="1"/>
    <col min="14344" max="14344" width="17.5" style="38" customWidth="1"/>
    <col min="14345" max="14345" width="17" style="38" bestFit="1" customWidth="1"/>
    <col min="14346" max="14592" width="9.33203125" style="38"/>
    <col min="14593" max="14593" width="37.1640625" style="38" customWidth="1"/>
    <col min="14594" max="14594" width="70.5" style="38" customWidth="1"/>
    <col min="14595" max="14595" width="18.6640625" style="38" bestFit="1" customWidth="1"/>
    <col min="14596" max="14596" width="20.5" style="38" customWidth="1"/>
    <col min="14597" max="14597" width="18" style="38" customWidth="1"/>
    <col min="14598" max="14598" width="24" style="38" customWidth="1"/>
    <col min="14599" max="14599" width="17.33203125" style="38" customWidth="1"/>
    <col min="14600" max="14600" width="17.5" style="38" customWidth="1"/>
    <col min="14601" max="14601" width="17" style="38" bestFit="1" customWidth="1"/>
    <col min="14602" max="14848" width="9.33203125" style="38"/>
    <col min="14849" max="14849" width="37.1640625" style="38" customWidth="1"/>
    <col min="14850" max="14850" width="70.5" style="38" customWidth="1"/>
    <col min="14851" max="14851" width="18.6640625" style="38" bestFit="1" customWidth="1"/>
    <col min="14852" max="14852" width="20.5" style="38" customWidth="1"/>
    <col min="14853" max="14853" width="18" style="38" customWidth="1"/>
    <col min="14854" max="14854" width="24" style="38" customWidth="1"/>
    <col min="14855" max="14855" width="17.33203125" style="38" customWidth="1"/>
    <col min="14856" max="14856" width="17.5" style="38" customWidth="1"/>
    <col min="14857" max="14857" width="17" style="38" bestFit="1" customWidth="1"/>
    <col min="14858" max="15104" width="9.33203125" style="38"/>
    <col min="15105" max="15105" width="37.1640625" style="38" customWidth="1"/>
    <col min="15106" max="15106" width="70.5" style="38" customWidth="1"/>
    <col min="15107" max="15107" width="18.6640625" style="38" bestFit="1" customWidth="1"/>
    <col min="15108" max="15108" width="20.5" style="38" customWidth="1"/>
    <col min="15109" max="15109" width="18" style="38" customWidth="1"/>
    <col min="15110" max="15110" width="24" style="38" customWidth="1"/>
    <col min="15111" max="15111" width="17.33203125" style="38" customWidth="1"/>
    <col min="15112" max="15112" width="17.5" style="38" customWidth="1"/>
    <col min="15113" max="15113" width="17" style="38" bestFit="1" customWidth="1"/>
    <col min="15114" max="15360" width="9.33203125" style="38"/>
    <col min="15361" max="15361" width="37.1640625" style="38" customWidth="1"/>
    <col min="15362" max="15362" width="70.5" style="38" customWidth="1"/>
    <col min="15363" max="15363" width="18.6640625" style="38" bestFit="1" customWidth="1"/>
    <col min="15364" max="15364" width="20.5" style="38" customWidth="1"/>
    <col min="15365" max="15365" width="18" style="38" customWidth="1"/>
    <col min="15366" max="15366" width="24" style="38" customWidth="1"/>
    <col min="15367" max="15367" width="17.33203125" style="38" customWidth="1"/>
    <col min="15368" max="15368" width="17.5" style="38" customWidth="1"/>
    <col min="15369" max="15369" width="17" style="38" bestFit="1" customWidth="1"/>
    <col min="15370" max="15616" width="9.33203125" style="38"/>
    <col min="15617" max="15617" width="37.1640625" style="38" customWidth="1"/>
    <col min="15618" max="15618" width="70.5" style="38" customWidth="1"/>
    <col min="15619" max="15619" width="18.6640625" style="38" bestFit="1" customWidth="1"/>
    <col min="15620" max="15620" width="20.5" style="38" customWidth="1"/>
    <col min="15621" max="15621" width="18" style="38" customWidth="1"/>
    <col min="15622" max="15622" width="24" style="38" customWidth="1"/>
    <col min="15623" max="15623" width="17.33203125" style="38" customWidth="1"/>
    <col min="15624" max="15624" width="17.5" style="38" customWidth="1"/>
    <col min="15625" max="15625" width="17" style="38" bestFit="1" customWidth="1"/>
    <col min="15626" max="15872" width="9.33203125" style="38"/>
    <col min="15873" max="15873" width="37.1640625" style="38" customWidth="1"/>
    <col min="15874" max="15874" width="70.5" style="38" customWidth="1"/>
    <col min="15875" max="15875" width="18.6640625" style="38" bestFit="1" customWidth="1"/>
    <col min="15876" max="15876" width="20.5" style="38" customWidth="1"/>
    <col min="15877" max="15877" width="18" style="38" customWidth="1"/>
    <col min="15878" max="15878" width="24" style="38" customWidth="1"/>
    <col min="15879" max="15879" width="17.33203125" style="38" customWidth="1"/>
    <col min="15880" max="15880" width="17.5" style="38" customWidth="1"/>
    <col min="15881" max="15881" width="17" style="38" bestFit="1" customWidth="1"/>
    <col min="15882" max="16128" width="9.33203125" style="38"/>
    <col min="16129" max="16129" width="37.1640625" style="38" customWidth="1"/>
    <col min="16130" max="16130" width="70.5" style="38" customWidth="1"/>
    <col min="16131" max="16131" width="18.6640625" style="38" bestFit="1" customWidth="1"/>
    <col min="16132" max="16132" width="20.5" style="38" customWidth="1"/>
    <col min="16133" max="16133" width="18" style="38" customWidth="1"/>
    <col min="16134" max="16134" width="24" style="38" customWidth="1"/>
    <col min="16135" max="16135" width="17.33203125" style="38" customWidth="1"/>
    <col min="16136" max="16136" width="17.5" style="38" customWidth="1"/>
    <col min="16137" max="16137" width="17" style="38" bestFit="1" customWidth="1"/>
    <col min="16138" max="16384" width="9.33203125" style="38"/>
  </cols>
  <sheetData>
    <row r="1" spans="1:9" ht="15.75" customHeight="1">
      <c r="B1" s="39"/>
      <c r="C1" s="578" t="s">
        <v>531</v>
      </c>
      <c r="D1" s="579"/>
      <c r="E1" s="579"/>
      <c r="F1" s="40"/>
    </row>
    <row r="2" spans="1:9" ht="15.75">
      <c r="A2" s="41"/>
      <c r="B2" s="42"/>
      <c r="C2" s="579"/>
      <c r="D2" s="579"/>
      <c r="E2" s="579"/>
      <c r="F2" s="40"/>
    </row>
    <row r="3" spans="1:9" ht="15.75" customHeight="1">
      <c r="B3" s="42"/>
      <c r="C3" s="579"/>
      <c r="D3" s="579"/>
      <c r="E3" s="579"/>
      <c r="F3" s="40"/>
    </row>
    <row r="4" spans="1:9" ht="15.75">
      <c r="B4" s="41"/>
      <c r="C4" s="579"/>
      <c r="D4" s="579"/>
      <c r="E4" s="579"/>
      <c r="F4" s="40"/>
    </row>
    <row r="5" spans="1:9" ht="49.5" customHeight="1">
      <c r="B5" s="41"/>
      <c r="C5" s="579"/>
      <c r="D5" s="579"/>
      <c r="E5" s="579"/>
      <c r="F5" s="40"/>
    </row>
    <row r="6" spans="1:9" ht="12.75" customHeight="1">
      <c r="A6" s="43"/>
      <c r="B6" s="44"/>
      <c r="C6" s="44"/>
      <c r="D6" s="44"/>
      <c r="E6" s="44"/>
      <c r="F6" s="40"/>
    </row>
    <row r="7" spans="1:9" ht="52.5" customHeight="1">
      <c r="A7" s="583" t="s">
        <v>464</v>
      </c>
      <c r="B7" s="583"/>
      <c r="C7" s="583"/>
      <c r="D7" s="583"/>
      <c r="E7" s="583"/>
      <c r="F7" s="40"/>
    </row>
    <row r="8" spans="1:9">
      <c r="A8" s="45"/>
      <c r="B8" s="40"/>
      <c r="C8" s="40"/>
      <c r="D8" s="40"/>
      <c r="E8" s="40"/>
      <c r="F8" s="46"/>
    </row>
    <row r="9" spans="1:9" ht="36.75" customHeight="1">
      <c r="A9" s="580" t="s">
        <v>28</v>
      </c>
      <c r="B9" s="581" t="s">
        <v>30</v>
      </c>
      <c r="C9" s="580" t="s">
        <v>31</v>
      </c>
      <c r="D9" s="580"/>
      <c r="E9" s="580"/>
      <c r="F9" s="47"/>
      <c r="H9" s="48"/>
      <c r="I9" s="49"/>
    </row>
    <row r="10" spans="1:9" ht="36" customHeight="1">
      <c r="A10" s="580"/>
      <c r="B10" s="581"/>
      <c r="C10" s="50" t="s">
        <v>420</v>
      </c>
      <c r="D10" s="50" t="s">
        <v>421</v>
      </c>
      <c r="E10" s="50" t="s">
        <v>422</v>
      </c>
      <c r="F10" s="51"/>
      <c r="H10" s="49"/>
      <c r="I10" s="49"/>
    </row>
    <row r="11" spans="1:9" ht="16.5" thickBot="1">
      <c r="A11" s="52" t="s">
        <v>8</v>
      </c>
      <c r="B11" s="53" t="s">
        <v>9</v>
      </c>
      <c r="C11" s="53" t="s">
        <v>10</v>
      </c>
      <c r="D11" s="53" t="s">
        <v>11</v>
      </c>
      <c r="E11" s="54">
        <v>5</v>
      </c>
      <c r="F11" s="51"/>
      <c r="H11" s="49"/>
      <c r="I11" s="49"/>
    </row>
    <row r="12" spans="1:9" ht="32.25" thickBot="1">
      <c r="A12" s="55" t="s">
        <v>465</v>
      </c>
      <c r="B12" s="56" t="s">
        <v>466</v>
      </c>
      <c r="C12" s="259">
        <v>0</v>
      </c>
      <c r="D12" s="260">
        <v>0</v>
      </c>
      <c r="E12" s="57">
        <v>0</v>
      </c>
      <c r="F12" s="58"/>
      <c r="G12" s="58"/>
      <c r="H12" s="58"/>
    </row>
    <row r="13" spans="1:9" s="61" customFormat="1" ht="32.25" thickBot="1">
      <c r="A13" s="59" t="s">
        <v>467</v>
      </c>
      <c r="B13" s="286" t="s">
        <v>468</v>
      </c>
      <c r="C13" s="259">
        <v>-456.78</v>
      </c>
      <c r="D13" s="260">
        <v>-685.17</v>
      </c>
      <c r="E13" s="60">
        <v>-913.56</v>
      </c>
    </row>
    <row r="14" spans="1:9" s="61" customFormat="1" ht="48" thickBot="1">
      <c r="A14" s="59" t="s">
        <v>535</v>
      </c>
      <c r="B14" s="286" t="s">
        <v>534</v>
      </c>
      <c r="C14" s="259">
        <v>-456.78</v>
      </c>
      <c r="D14" s="260">
        <v>-685.17</v>
      </c>
      <c r="E14" s="60">
        <v>-913.56</v>
      </c>
    </row>
    <row r="15" spans="1:9" s="61" customFormat="1" ht="48" thickBot="1">
      <c r="A15" s="59" t="s">
        <v>469</v>
      </c>
      <c r="B15" s="62" t="s">
        <v>470</v>
      </c>
      <c r="C15" s="259">
        <v>-456.78</v>
      </c>
      <c r="D15" s="260">
        <v>-685.17</v>
      </c>
      <c r="E15" s="60">
        <v>-913.56</v>
      </c>
      <c r="F15" s="64"/>
    </row>
    <row r="16" spans="1:9" s="61" customFormat="1" ht="48" thickBot="1">
      <c r="A16" s="59" t="s">
        <v>471</v>
      </c>
      <c r="B16" s="62" t="s">
        <v>472</v>
      </c>
      <c r="C16" s="266">
        <v>-456.78</v>
      </c>
      <c r="D16" s="258">
        <v>-685.17</v>
      </c>
      <c r="E16" s="60">
        <v>-913.56</v>
      </c>
      <c r="F16" s="64"/>
    </row>
    <row r="17" spans="1:9" s="61" customFormat="1" ht="32.25" thickBot="1">
      <c r="A17" s="59" t="s">
        <v>537</v>
      </c>
      <c r="B17" s="286" t="s">
        <v>536</v>
      </c>
      <c r="C17" s="266">
        <v>456.78</v>
      </c>
      <c r="D17" s="258">
        <v>685.17</v>
      </c>
      <c r="E17" s="60">
        <v>913.56</v>
      </c>
    </row>
    <row r="18" spans="1:9" s="61" customFormat="1" ht="32.25" thickBot="1">
      <c r="A18" s="59" t="s">
        <v>473</v>
      </c>
      <c r="B18" s="292" t="s">
        <v>474</v>
      </c>
      <c r="C18" s="258">
        <v>456.78</v>
      </c>
      <c r="D18" s="258">
        <v>685.17</v>
      </c>
      <c r="E18" s="60">
        <v>913.56</v>
      </c>
    </row>
    <row r="19" spans="1:9" s="61" customFormat="1" ht="32.25" thickBot="1">
      <c r="A19" s="59" t="s">
        <v>538</v>
      </c>
      <c r="B19" s="286" t="s">
        <v>539</v>
      </c>
      <c r="C19" s="266">
        <v>456.78</v>
      </c>
      <c r="D19" s="258">
        <v>685.17</v>
      </c>
      <c r="E19" s="63">
        <v>913.56</v>
      </c>
    </row>
    <row r="20" spans="1:9" s="61" customFormat="1" ht="63.75" thickBot="1">
      <c r="A20" s="59" t="s">
        <v>475</v>
      </c>
      <c r="B20" s="292" t="s">
        <v>476</v>
      </c>
      <c r="C20" s="258">
        <v>456.78</v>
      </c>
      <c r="D20" s="258">
        <v>685.17</v>
      </c>
      <c r="E20" s="63">
        <v>913.56</v>
      </c>
    </row>
    <row r="21" spans="1:9" s="61" customFormat="1" ht="32.25" thickBot="1">
      <c r="A21" s="59" t="s">
        <v>477</v>
      </c>
      <c r="B21" s="286" t="s">
        <v>478</v>
      </c>
      <c r="C21" s="266">
        <v>0</v>
      </c>
      <c r="D21" s="258">
        <v>0</v>
      </c>
      <c r="E21" s="60">
        <v>0</v>
      </c>
      <c r="F21" s="65"/>
    </row>
    <row r="22" spans="1:9" s="61" customFormat="1" ht="16.5" thickBot="1">
      <c r="A22" s="59" t="s">
        <v>479</v>
      </c>
      <c r="B22" s="66" t="s">
        <v>480</v>
      </c>
      <c r="C22" s="266">
        <v>-145480.18</v>
      </c>
      <c r="D22" s="258">
        <v>-142956.07</v>
      </c>
      <c r="E22" s="63">
        <f>-144281.26</f>
        <v>-144281.26</v>
      </c>
      <c r="F22" s="64"/>
    </row>
    <row r="23" spans="1:9" s="61" customFormat="1" ht="16.5" thickBot="1">
      <c r="A23" s="59" t="s">
        <v>481</v>
      </c>
      <c r="B23" s="66" t="s">
        <v>482</v>
      </c>
      <c r="C23" s="266">
        <v>-145480.18</v>
      </c>
      <c r="D23" s="258">
        <v>-142956.07</v>
      </c>
      <c r="E23" s="63">
        <v>-144281.26</v>
      </c>
      <c r="F23" s="65"/>
    </row>
    <row r="24" spans="1:9" s="61" customFormat="1" ht="32.25" thickBot="1">
      <c r="A24" s="59" t="s">
        <v>483</v>
      </c>
      <c r="B24" s="66" t="s">
        <v>484</v>
      </c>
      <c r="C24" s="266">
        <v>-145480.18</v>
      </c>
      <c r="D24" s="258">
        <v>-142956.07</v>
      </c>
      <c r="E24" s="63">
        <v>-144281.26</v>
      </c>
      <c r="F24" s="65"/>
    </row>
    <row r="25" spans="1:9" s="61" customFormat="1" ht="32.25" thickBot="1">
      <c r="A25" s="67" t="s">
        <v>485</v>
      </c>
      <c r="B25" s="66" t="s">
        <v>486</v>
      </c>
      <c r="C25" s="266">
        <v>-145480.18</v>
      </c>
      <c r="D25" s="258">
        <v>-142956.07</v>
      </c>
      <c r="E25" s="63">
        <v>-144281.26</v>
      </c>
      <c r="F25" s="68"/>
      <c r="G25" s="69"/>
    </row>
    <row r="26" spans="1:9" ht="16.5" thickBot="1">
      <c r="A26" s="59" t="s">
        <v>487</v>
      </c>
      <c r="B26" s="287" t="s">
        <v>488</v>
      </c>
      <c r="C26" s="266">
        <v>145480.18</v>
      </c>
      <c r="D26" s="258">
        <v>142956.07</v>
      </c>
      <c r="E26" s="63">
        <v>144281.26</v>
      </c>
      <c r="F26" s="582"/>
      <c r="G26" s="582"/>
      <c r="H26" s="70"/>
      <c r="I26" s="71"/>
    </row>
    <row r="27" spans="1:9" ht="16.5" thickBot="1">
      <c r="A27" s="59" t="s">
        <v>489</v>
      </c>
      <c r="B27" s="288" t="s">
        <v>540</v>
      </c>
      <c r="C27" s="266">
        <v>145480.18</v>
      </c>
      <c r="D27" s="258">
        <v>142956.07</v>
      </c>
      <c r="E27" s="63">
        <v>144281.26</v>
      </c>
      <c r="F27" s="73"/>
      <c r="G27" s="73"/>
      <c r="H27" s="70"/>
      <c r="I27" s="71"/>
    </row>
    <row r="28" spans="1:9" ht="32.25" thickBot="1">
      <c r="A28" s="59" t="s">
        <v>490</v>
      </c>
      <c r="B28" s="289" t="s">
        <v>541</v>
      </c>
      <c r="C28" s="266">
        <v>145480.18</v>
      </c>
      <c r="D28" s="258">
        <v>142956.07</v>
      </c>
      <c r="E28" s="63">
        <v>144281.26</v>
      </c>
      <c r="F28" s="73"/>
      <c r="G28" s="73"/>
      <c r="H28" s="70"/>
      <c r="I28" s="71"/>
    </row>
    <row r="29" spans="1:9" ht="32.25" thickBot="1">
      <c r="A29" s="74" t="s">
        <v>491</v>
      </c>
      <c r="B29" s="290" t="s">
        <v>542</v>
      </c>
      <c r="C29" s="266">
        <v>145480.18</v>
      </c>
      <c r="D29" s="258">
        <v>142956.07</v>
      </c>
      <c r="E29" s="63">
        <v>144281.26</v>
      </c>
      <c r="F29" s="73"/>
      <c r="G29" s="73"/>
      <c r="H29" s="70"/>
      <c r="I29" s="71"/>
    </row>
    <row r="30" spans="1:9" ht="32.25" thickBot="1">
      <c r="A30" s="74" t="s">
        <v>465</v>
      </c>
      <c r="B30" s="285" t="s">
        <v>492</v>
      </c>
      <c r="C30" s="72">
        <v>0</v>
      </c>
      <c r="D30" s="63">
        <v>0</v>
      </c>
      <c r="E30" s="63">
        <v>0</v>
      </c>
      <c r="F30" s="73"/>
      <c r="G30" s="73"/>
      <c r="H30" s="70"/>
      <c r="I30" s="71"/>
    </row>
    <row r="31" spans="1:9" ht="16.5" thickBot="1">
      <c r="A31" s="74"/>
      <c r="B31" s="278" t="s">
        <v>493</v>
      </c>
      <c r="C31" s="63"/>
      <c r="D31" s="63"/>
      <c r="E31" s="63"/>
      <c r="F31" s="73"/>
      <c r="G31" s="73"/>
      <c r="H31" s="70"/>
      <c r="I31" s="71"/>
    </row>
    <row r="32" spans="1:9" ht="16.5" thickBot="1">
      <c r="A32" s="74"/>
      <c r="B32" s="278" t="s">
        <v>494</v>
      </c>
      <c r="C32" s="75"/>
      <c r="D32" s="63"/>
      <c r="E32" s="63"/>
      <c r="F32" s="73"/>
      <c r="G32" s="73"/>
      <c r="H32" s="70"/>
      <c r="I32" s="71"/>
    </row>
    <row r="33" spans="1:6" ht="15.75">
      <c r="A33" s="71"/>
      <c r="B33" s="78"/>
      <c r="C33" s="78"/>
      <c r="D33" s="78"/>
      <c r="E33" s="78"/>
    </row>
    <row r="34" spans="1:6">
      <c r="C34" s="76"/>
      <c r="E34" s="76"/>
      <c r="F34" s="77"/>
    </row>
    <row r="35" spans="1:6">
      <c r="C35" s="76"/>
    </row>
    <row r="36" spans="1:6">
      <c r="C36" s="76"/>
      <c r="D36" s="76"/>
      <c r="E36" s="76"/>
    </row>
    <row r="37" spans="1:6">
      <c r="C37" s="76"/>
      <c r="D37" s="76"/>
      <c r="E37" s="76"/>
    </row>
    <row r="38" spans="1:6">
      <c r="C38" s="76"/>
      <c r="D38" s="76"/>
      <c r="E38" s="76"/>
    </row>
    <row r="39" spans="1:6">
      <c r="C39" s="76"/>
    </row>
    <row r="40" spans="1:6">
      <c r="C40" s="76"/>
    </row>
    <row r="43" spans="1:6">
      <c r="C43" s="76"/>
    </row>
    <row r="44" spans="1:6">
      <c r="C44" s="76"/>
      <c r="D44" s="79"/>
    </row>
    <row r="45" spans="1:6">
      <c r="B45" s="76"/>
      <c r="C45" s="76"/>
      <c r="D45" s="80"/>
    </row>
    <row r="46" spans="1:6">
      <c r="C46" s="76"/>
      <c r="D46" s="79"/>
    </row>
    <row r="47" spans="1:6">
      <c r="C47" s="76"/>
    </row>
    <row r="48" spans="1:6">
      <c r="D48" s="76"/>
    </row>
    <row r="49" spans="2:4">
      <c r="D49" s="76"/>
    </row>
    <row r="50" spans="2:4">
      <c r="B50" s="77"/>
      <c r="D50" s="76"/>
    </row>
    <row r="51" spans="2:4">
      <c r="C51" s="81"/>
      <c r="D51" s="82"/>
    </row>
    <row r="52" spans="2:4">
      <c r="D52" s="76"/>
    </row>
    <row r="53" spans="2:4">
      <c r="D53" s="76"/>
    </row>
    <row r="54" spans="2:4">
      <c r="D54" s="76"/>
    </row>
    <row r="55" spans="2:4">
      <c r="D55" s="76"/>
    </row>
    <row r="56" spans="2:4">
      <c r="D56" s="76"/>
    </row>
    <row r="58" spans="2:4">
      <c r="C58" s="76"/>
    </row>
    <row r="59" spans="2:4">
      <c r="C59" s="76"/>
    </row>
  </sheetData>
  <mergeCells count="6">
    <mergeCell ref="C1:E5"/>
    <mergeCell ref="A9:A10"/>
    <mergeCell ref="B9:B10"/>
    <mergeCell ref="C9:E9"/>
    <mergeCell ref="F26:G26"/>
    <mergeCell ref="A7:E7"/>
  </mergeCells>
  <conditionalFormatting sqref="A8">
    <cfRule type="expression" dxfId="7" priority="3" stopIfTrue="1">
      <formula>$F8&lt;&gt;""</formula>
    </cfRule>
  </conditionalFormatting>
  <conditionalFormatting sqref="A2 B1:C1 B2:B5">
    <cfRule type="expression" dxfId="6" priority="4" stopIfTrue="1">
      <formula>$G1&lt;&gt;""</formula>
    </cfRule>
  </conditionalFormatting>
  <conditionalFormatting sqref="A8">
    <cfRule type="expression" dxfId="5" priority="2" stopIfTrue="1">
      <formula>$F8&lt;&gt;""</formula>
    </cfRule>
  </conditionalFormatting>
  <conditionalFormatting sqref="A2 B1:C1 B2:B5">
    <cfRule type="expression" dxfId="4" priority="1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23"/>
  <sheetViews>
    <sheetView view="pageBreakPreview" workbookViewId="0">
      <selection activeCell="B22" sqref="B22:E22"/>
    </sheetView>
  </sheetViews>
  <sheetFormatPr defaultRowHeight="12.75"/>
  <cols>
    <col min="1" max="1" width="6.1640625" style="83" customWidth="1"/>
    <col min="2" max="4" width="9.33203125" style="83"/>
    <col min="5" max="5" width="35.83203125" style="83" customWidth="1"/>
    <col min="6" max="6" width="19" style="83" customWidth="1"/>
    <col min="7" max="7" width="13.6640625" style="83" customWidth="1"/>
    <col min="8" max="8" width="7.83203125" style="83" customWidth="1"/>
    <col min="9" max="256" width="9.33203125" style="83"/>
    <col min="257" max="257" width="6.1640625" style="83" customWidth="1"/>
    <col min="258" max="260" width="9.33203125" style="83"/>
    <col min="261" max="261" width="35.83203125" style="83" customWidth="1"/>
    <col min="262" max="262" width="19" style="83" customWidth="1"/>
    <col min="263" max="263" width="13.6640625" style="83" customWidth="1"/>
    <col min="264" max="264" width="7.83203125" style="83" customWidth="1"/>
    <col min="265" max="512" width="9.33203125" style="83"/>
    <col min="513" max="513" width="6.1640625" style="83" customWidth="1"/>
    <col min="514" max="516" width="9.33203125" style="83"/>
    <col min="517" max="517" width="35.83203125" style="83" customWidth="1"/>
    <col min="518" max="518" width="19" style="83" customWidth="1"/>
    <col min="519" max="519" width="13.6640625" style="83" customWidth="1"/>
    <col min="520" max="520" width="7.83203125" style="83" customWidth="1"/>
    <col min="521" max="768" width="9.33203125" style="83"/>
    <col min="769" max="769" width="6.1640625" style="83" customWidth="1"/>
    <col min="770" max="772" width="9.33203125" style="83"/>
    <col min="773" max="773" width="35.83203125" style="83" customWidth="1"/>
    <col min="774" max="774" width="19" style="83" customWidth="1"/>
    <col min="775" max="775" width="13.6640625" style="83" customWidth="1"/>
    <col min="776" max="776" width="7.83203125" style="83" customWidth="1"/>
    <col min="777" max="1024" width="9.33203125" style="83"/>
    <col min="1025" max="1025" width="6.1640625" style="83" customWidth="1"/>
    <col min="1026" max="1028" width="9.33203125" style="83"/>
    <col min="1029" max="1029" width="35.83203125" style="83" customWidth="1"/>
    <col min="1030" max="1030" width="19" style="83" customWidth="1"/>
    <col min="1031" max="1031" width="13.6640625" style="83" customWidth="1"/>
    <col min="1032" max="1032" width="7.83203125" style="83" customWidth="1"/>
    <col min="1033" max="1280" width="9.33203125" style="83"/>
    <col min="1281" max="1281" width="6.1640625" style="83" customWidth="1"/>
    <col min="1282" max="1284" width="9.33203125" style="83"/>
    <col min="1285" max="1285" width="35.83203125" style="83" customWidth="1"/>
    <col min="1286" max="1286" width="19" style="83" customWidth="1"/>
    <col min="1287" max="1287" width="13.6640625" style="83" customWidth="1"/>
    <col min="1288" max="1288" width="7.83203125" style="83" customWidth="1"/>
    <col min="1289" max="1536" width="9.33203125" style="83"/>
    <col min="1537" max="1537" width="6.1640625" style="83" customWidth="1"/>
    <col min="1538" max="1540" width="9.33203125" style="83"/>
    <col min="1541" max="1541" width="35.83203125" style="83" customWidth="1"/>
    <col min="1542" max="1542" width="19" style="83" customWidth="1"/>
    <col min="1543" max="1543" width="13.6640625" style="83" customWidth="1"/>
    <col min="1544" max="1544" width="7.83203125" style="83" customWidth="1"/>
    <col min="1545" max="1792" width="9.33203125" style="83"/>
    <col min="1793" max="1793" width="6.1640625" style="83" customWidth="1"/>
    <col min="1794" max="1796" width="9.33203125" style="83"/>
    <col min="1797" max="1797" width="35.83203125" style="83" customWidth="1"/>
    <col min="1798" max="1798" width="19" style="83" customWidth="1"/>
    <col min="1799" max="1799" width="13.6640625" style="83" customWidth="1"/>
    <col min="1800" max="1800" width="7.83203125" style="83" customWidth="1"/>
    <col min="1801" max="2048" width="9.33203125" style="83"/>
    <col min="2049" max="2049" width="6.1640625" style="83" customWidth="1"/>
    <col min="2050" max="2052" width="9.33203125" style="83"/>
    <col min="2053" max="2053" width="35.83203125" style="83" customWidth="1"/>
    <col min="2054" max="2054" width="19" style="83" customWidth="1"/>
    <col min="2055" max="2055" width="13.6640625" style="83" customWidth="1"/>
    <col min="2056" max="2056" width="7.83203125" style="83" customWidth="1"/>
    <col min="2057" max="2304" width="9.33203125" style="83"/>
    <col min="2305" max="2305" width="6.1640625" style="83" customWidth="1"/>
    <col min="2306" max="2308" width="9.33203125" style="83"/>
    <col min="2309" max="2309" width="35.83203125" style="83" customWidth="1"/>
    <col min="2310" max="2310" width="19" style="83" customWidth="1"/>
    <col min="2311" max="2311" width="13.6640625" style="83" customWidth="1"/>
    <col min="2312" max="2312" width="7.83203125" style="83" customWidth="1"/>
    <col min="2313" max="2560" width="9.33203125" style="83"/>
    <col min="2561" max="2561" width="6.1640625" style="83" customWidth="1"/>
    <col min="2562" max="2564" width="9.33203125" style="83"/>
    <col min="2565" max="2565" width="35.83203125" style="83" customWidth="1"/>
    <col min="2566" max="2566" width="19" style="83" customWidth="1"/>
    <col min="2567" max="2567" width="13.6640625" style="83" customWidth="1"/>
    <col min="2568" max="2568" width="7.83203125" style="83" customWidth="1"/>
    <col min="2569" max="2816" width="9.33203125" style="83"/>
    <col min="2817" max="2817" width="6.1640625" style="83" customWidth="1"/>
    <col min="2818" max="2820" width="9.33203125" style="83"/>
    <col min="2821" max="2821" width="35.83203125" style="83" customWidth="1"/>
    <col min="2822" max="2822" width="19" style="83" customWidth="1"/>
    <col min="2823" max="2823" width="13.6640625" style="83" customWidth="1"/>
    <col min="2824" max="2824" width="7.83203125" style="83" customWidth="1"/>
    <col min="2825" max="3072" width="9.33203125" style="83"/>
    <col min="3073" max="3073" width="6.1640625" style="83" customWidth="1"/>
    <col min="3074" max="3076" width="9.33203125" style="83"/>
    <col min="3077" max="3077" width="35.83203125" style="83" customWidth="1"/>
    <col min="3078" max="3078" width="19" style="83" customWidth="1"/>
    <col min="3079" max="3079" width="13.6640625" style="83" customWidth="1"/>
    <col min="3080" max="3080" width="7.83203125" style="83" customWidth="1"/>
    <col min="3081" max="3328" width="9.33203125" style="83"/>
    <col min="3329" max="3329" width="6.1640625" style="83" customWidth="1"/>
    <col min="3330" max="3332" width="9.33203125" style="83"/>
    <col min="3333" max="3333" width="35.83203125" style="83" customWidth="1"/>
    <col min="3334" max="3334" width="19" style="83" customWidth="1"/>
    <col min="3335" max="3335" width="13.6640625" style="83" customWidth="1"/>
    <col min="3336" max="3336" width="7.83203125" style="83" customWidth="1"/>
    <col min="3337" max="3584" width="9.33203125" style="83"/>
    <col min="3585" max="3585" width="6.1640625" style="83" customWidth="1"/>
    <col min="3586" max="3588" width="9.33203125" style="83"/>
    <col min="3589" max="3589" width="35.83203125" style="83" customWidth="1"/>
    <col min="3590" max="3590" width="19" style="83" customWidth="1"/>
    <col min="3591" max="3591" width="13.6640625" style="83" customWidth="1"/>
    <col min="3592" max="3592" width="7.83203125" style="83" customWidth="1"/>
    <col min="3593" max="3840" width="9.33203125" style="83"/>
    <col min="3841" max="3841" width="6.1640625" style="83" customWidth="1"/>
    <col min="3842" max="3844" width="9.33203125" style="83"/>
    <col min="3845" max="3845" width="35.83203125" style="83" customWidth="1"/>
    <col min="3846" max="3846" width="19" style="83" customWidth="1"/>
    <col min="3847" max="3847" width="13.6640625" style="83" customWidth="1"/>
    <col min="3848" max="3848" width="7.83203125" style="83" customWidth="1"/>
    <col min="3849" max="4096" width="9.33203125" style="83"/>
    <col min="4097" max="4097" width="6.1640625" style="83" customWidth="1"/>
    <col min="4098" max="4100" width="9.33203125" style="83"/>
    <col min="4101" max="4101" width="35.83203125" style="83" customWidth="1"/>
    <col min="4102" max="4102" width="19" style="83" customWidth="1"/>
    <col min="4103" max="4103" width="13.6640625" style="83" customWidth="1"/>
    <col min="4104" max="4104" width="7.83203125" style="83" customWidth="1"/>
    <col min="4105" max="4352" width="9.33203125" style="83"/>
    <col min="4353" max="4353" width="6.1640625" style="83" customWidth="1"/>
    <col min="4354" max="4356" width="9.33203125" style="83"/>
    <col min="4357" max="4357" width="35.83203125" style="83" customWidth="1"/>
    <col min="4358" max="4358" width="19" style="83" customWidth="1"/>
    <col min="4359" max="4359" width="13.6640625" style="83" customWidth="1"/>
    <col min="4360" max="4360" width="7.83203125" style="83" customWidth="1"/>
    <col min="4361" max="4608" width="9.33203125" style="83"/>
    <col min="4609" max="4609" width="6.1640625" style="83" customWidth="1"/>
    <col min="4610" max="4612" width="9.33203125" style="83"/>
    <col min="4613" max="4613" width="35.83203125" style="83" customWidth="1"/>
    <col min="4614" max="4614" width="19" style="83" customWidth="1"/>
    <col min="4615" max="4615" width="13.6640625" style="83" customWidth="1"/>
    <col min="4616" max="4616" width="7.83203125" style="83" customWidth="1"/>
    <col min="4617" max="4864" width="9.33203125" style="83"/>
    <col min="4865" max="4865" width="6.1640625" style="83" customWidth="1"/>
    <col min="4866" max="4868" width="9.33203125" style="83"/>
    <col min="4869" max="4869" width="35.83203125" style="83" customWidth="1"/>
    <col min="4870" max="4870" width="19" style="83" customWidth="1"/>
    <col min="4871" max="4871" width="13.6640625" style="83" customWidth="1"/>
    <col min="4872" max="4872" width="7.83203125" style="83" customWidth="1"/>
    <col min="4873" max="5120" width="9.33203125" style="83"/>
    <col min="5121" max="5121" width="6.1640625" style="83" customWidth="1"/>
    <col min="5122" max="5124" width="9.33203125" style="83"/>
    <col min="5125" max="5125" width="35.83203125" style="83" customWidth="1"/>
    <col min="5126" max="5126" width="19" style="83" customWidth="1"/>
    <col min="5127" max="5127" width="13.6640625" style="83" customWidth="1"/>
    <col min="5128" max="5128" width="7.83203125" style="83" customWidth="1"/>
    <col min="5129" max="5376" width="9.33203125" style="83"/>
    <col min="5377" max="5377" width="6.1640625" style="83" customWidth="1"/>
    <col min="5378" max="5380" width="9.33203125" style="83"/>
    <col min="5381" max="5381" width="35.83203125" style="83" customWidth="1"/>
    <col min="5382" max="5382" width="19" style="83" customWidth="1"/>
    <col min="5383" max="5383" width="13.6640625" style="83" customWidth="1"/>
    <col min="5384" max="5384" width="7.83203125" style="83" customWidth="1"/>
    <col min="5385" max="5632" width="9.33203125" style="83"/>
    <col min="5633" max="5633" width="6.1640625" style="83" customWidth="1"/>
    <col min="5634" max="5636" width="9.33203125" style="83"/>
    <col min="5637" max="5637" width="35.83203125" style="83" customWidth="1"/>
    <col min="5638" max="5638" width="19" style="83" customWidth="1"/>
    <col min="5639" max="5639" width="13.6640625" style="83" customWidth="1"/>
    <col min="5640" max="5640" width="7.83203125" style="83" customWidth="1"/>
    <col min="5641" max="5888" width="9.33203125" style="83"/>
    <col min="5889" max="5889" width="6.1640625" style="83" customWidth="1"/>
    <col min="5890" max="5892" width="9.33203125" style="83"/>
    <col min="5893" max="5893" width="35.83203125" style="83" customWidth="1"/>
    <col min="5894" max="5894" width="19" style="83" customWidth="1"/>
    <col min="5895" max="5895" width="13.6640625" style="83" customWidth="1"/>
    <col min="5896" max="5896" width="7.83203125" style="83" customWidth="1"/>
    <col min="5897" max="6144" width="9.33203125" style="83"/>
    <col min="6145" max="6145" width="6.1640625" style="83" customWidth="1"/>
    <col min="6146" max="6148" width="9.33203125" style="83"/>
    <col min="6149" max="6149" width="35.83203125" style="83" customWidth="1"/>
    <col min="6150" max="6150" width="19" style="83" customWidth="1"/>
    <col min="6151" max="6151" width="13.6640625" style="83" customWidth="1"/>
    <col min="6152" max="6152" width="7.83203125" style="83" customWidth="1"/>
    <col min="6153" max="6400" width="9.33203125" style="83"/>
    <col min="6401" max="6401" width="6.1640625" style="83" customWidth="1"/>
    <col min="6402" max="6404" width="9.33203125" style="83"/>
    <col min="6405" max="6405" width="35.83203125" style="83" customWidth="1"/>
    <col min="6406" max="6406" width="19" style="83" customWidth="1"/>
    <col min="6407" max="6407" width="13.6640625" style="83" customWidth="1"/>
    <col min="6408" max="6408" width="7.83203125" style="83" customWidth="1"/>
    <col min="6409" max="6656" width="9.33203125" style="83"/>
    <col min="6657" max="6657" width="6.1640625" style="83" customWidth="1"/>
    <col min="6658" max="6660" width="9.33203125" style="83"/>
    <col min="6661" max="6661" width="35.83203125" style="83" customWidth="1"/>
    <col min="6662" max="6662" width="19" style="83" customWidth="1"/>
    <col min="6663" max="6663" width="13.6640625" style="83" customWidth="1"/>
    <col min="6664" max="6664" width="7.83203125" style="83" customWidth="1"/>
    <col min="6665" max="6912" width="9.33203125" style="83"/>
    <col min="6913" max="6913" width="6.1640625" style="83" customWidth="1"/>
    <col min="6914" max="6916" width="9.33203125" style="83"/>
    <col min="6917" max="6917" width="35.83203125" style="83" customWidth="1"/>
    <col min="6918" max="6918" width="19" style="83" customWidth="1"/>
    <col min="6919" max="6919" width="13.6640625" style="83" customWidth="1"/>
    <col min="6920" max="6920" width="7.83203125" style="83" customWidth="1"/>
    <col min="6921" max="7168" width="9.33203125" style="83"/>
    <col min="7169" max="7169" width="6.1640625" style="83" customWidth="1"/>
    <col min="7170" max="7172" width="9.33203125" style="83"/>
    <col min="7173" max="7173" width="35.83203125" style="83" customWidth="1"/>
    <col min="7174" max="7174" width="19" style="83" customWidth="1"/>
    <col min="7175" max="7175" width="13.6640625" style="83" customWidth="1"/>
    <col min="7176" max="7176" width="7.83203125" style="83" customWidth="1"/>
    <col min="7177" max="7424" width="9.33203125" style="83"/>
    <col min="7425" max="7425" width="6.1640625" style="83" customWidth="1"/>
    <col min="7426" max="7428" width="9.33203125" style="83"/>
    <col min="7429" max="7429" width="35.83203125" style="83" customWidth="1"/>
    <col min="7430" max="7430" width="19" style="83" customWidth="1"/>
    <col min="7431" max="7431" width="13.6640625" style="83" customWidth="1"/>
    <col min="7432" max="7432" width="7.83203125" style="83" customWidth="1"/>
    <col min="7433" max="7680" width="9.33203125" style="83"/>
    <col min="7681" max="7681" width="6.1640625" style="83" customWidth="1"/>
    <col min="7682" max="7684" width="9.33203125" style="83"/>
    <col min="7685" max="7685" width="35.83203125" style="83" customWidth="1"/>
    <col min="7686" max="7686" width="19" style="83" customWidth="1"/>
    <col min="7687" max="7687" width="13.6640625" style="83" customWidth="1"/>
    <col min="7688" max="7688" width="7.83203125" style="83" customWidth="1"/>
    <col min="7689" max="7936" width="9.33203125" style="83"/>
    <col min="7937" max="7937" width="6.1640625" style="83" customWidth="1"/>
    <col min="7938" max="7940" width="9.33203125" style="83"/>
    <col min="7941" max="7941" width="35.83203125" style="83" customWidth="1"/>
    <col min="7942" max="7942" width="19" style="83" customWidth="1"/>
    <col min="7943" max="7943" width="13.6640625" style="83" customWidth="1"/>
    <col min="7944" max="7944" width="7.83203125" style="83" customWidth="1"/>
    <col min="7945" max="8192" width="9.33203125" style="83"/>
    <col min="8193" max="8193" width="6.1640625" style="83" customWidth="1"/>
    <col min="8194" max="8196" width="9.33203125" style="83"/>
    <col min="8197" max="8197" width="35.83203125" style="83" customWidth="1"/>
    <col min="8198" max="8198" width="19" style="83" customWidth="1"/>
    <col min="8199" max="8199" width="13.6640625" style="83" customWidth="1"/>
    <col min="8200" max="8200" width="7.83203125" style="83" customWidth="1"/>
    <col min="8201" max="8448" width="9.33203125" style="83"/>
    <col min="8449" max="8449" width="6.1640625" style="83" customWidth="1"/>
    <col min="8450" max="8452" width="9.33203125" style="83"/>
    <col min="8453" max="8453" width="35.83203125" style="83" customWidth="1"/>
    <col min="8454" max="8454" width="19" style="83" customWidth="1"/>
    <col min="8455" max="8455" width="13.6640625" style="83" customWidth="1"/>
    <col min="8456" max="8456" width="7.83203125" style="83" customWidth="1"/>
    <col min="8457" max="8704" width="9.33203125" style="83"/>
    <col min="8705" max="8705" width="6.1640625" style="83" customWidth="1"/>
    <col min="8706" max="8708" width="9.33203125" style="83"/>
    <col min="8709" max="8709" width="35.83203125" style="83" customWidth="1"/>
    <col min="8710" max="8710" width="19" style="83" customWidth="1"/>
    <col min="8711" max="8711" width="13.6640625" style="83" customWidth="1"/>
    <col min="8712" max="8712" width="7.83203125" style="83" customWidth="1"/>
    <col min="8713" max="8960" width="9.33203125" style="83"/>
    <col min="8961" max="8961" width="6.1640625" style="83" customWidth="1"/>
    <col min="8962" max="8964" width="9.33203125" style="83"/>
    <col min="8965" max="8965" width="35.83203125" style="83" customWidth="1"/>
    <col min="8966" max="8966" width="19" style="83" customWidth="1"/>
    <col min="8967" max="8967" width="13.6640625" style="83" customWidth="1"/>
    <col min="8968" max="8968" width="7.83203125" style="83" customWidth="1"/>
    <col min="8969" max="9216" width="9.33203125" style="83"/>
    <col min="9217" max="9217" width="6.1640625" style="83" customWidth="1"/>
    <col min="9218" max="9220" width="9.33203125" style="83"/>
    <col min="9221" max="9221" width="35.83203125" style="83" customWidth="1"/>
    <col min="9222" max="9222" width="19" style="83" customWidth="1"/>
    <col min="9223" max="9223" width="13.6640625" style="83" customWidth="1"/>
    <col min="9224" max="9224" width="7.83203125" style="83" customWidth="1"/>
    <col min="9225" max="9472" width="9.33203125" style="83"/>
    <col min="9473" max="9473" width="6.1640625" style="83" customWidth="1"/>
    <col min="9474" max="9476" width="9.33203125" style="83"/>
    <col min="9477" max="9477" width="35.83203125" style="83" customWidth="1"/>
    <col min="9478" max="9478" width="19" style="83" customWidth="1"/>
    <col min="9479" max="9479" width="13.6640625" style="83" customWidth="1"/>
    <col min="9480" max="9480" width="7.83203125" style="83" customWidth="1"/>
    <col min="9481" max="9728" width="9.33203125" style="83"/>
    <col min="9729" max="9729" width="6.1640625" style="83" customWidth="1"/>
    <col min="9730" max="9732" width="9.33203125" style="83"/>
    <col min="9733" max="9733" width="35.83203125" style="83" customWidth="1"/>
    <col min="9734" max="9734" width="19" style="83" customWidth="1"/>
    <col min="9735" max="9735" width="13.6640625" style="83" customWidth="1"/>
    <col min="9736" max="9736" width="7.83203125" style="83" customWidth="1"/>
    <col min="9737" max="9984" width="9.33203125" style="83"/>
    <col min="9985" max="9985" width="6.1640625" style="83" customWidth="1"/>
    <col min="9986" max="9988" width="9.33203125" style="83"/>
    <col min="9989" max="9989" width="35.83203125" style="83" customWidth="1"/>
    <col min="9990" max="9990" width="19" style="83" customWidth="1"/>
    <col min="9991" max="9991" width="13.6640625" style="83" customWidth="1"/>
    <col min="9992" max="9992" width="7.83203125" style="83" customWidth="1"/>
    <col min="9993" max="10240" width="9.33203125" style="83"/>
    <col min="10241" max="10241" width="6.1640625" style="83" customWidth="1"/>
    <col min="10242" max="10244" width="9.33203125" style="83"/>
    <col min="10245" max="10245" width="35.83203125" style="83" customWidth="1"/>
    <col min="10246" max="10246" width="19" style="83" customWidth="1"/>
    <col min="10247" max="10247" width="13.6640625" style="83" customWidth="1"/>
    <col min="10248" max="10248" width="7.83203125" style="83" customWidth="1"/>
    <col min="10249" max="10496" width="9.33203125" style="83"/>
    <col min="10497" max="10497" width="6.1640625" style="83" customWidth="1"/>
    <col min="10498" max="10500" width="9.33203125" style="83"/>
    <col min="10501" max="10501" width="35.83203125" style="83" customWidth="1"/>
    <col min="10502" max="10502" width="19" style="83" customWidth="1"/>
    <col min="10503" max="10503" width="13.6640625" style="83" customWidth="1"/>
    <col min="10504" max="10504" width="7.83203125" style="83" customWidth="1"/>
    <col min="10505" max="10752" width="9.33203125" style="83"/>
    <col min="10753" max="10753" width="6.1640625" style="83" customWidth="1"/>
    <col min="10754" max="10756" width="9.33203125" style="83"/>
    <col min="10757" max="10757" width="35.83203125" style="83" customWidth="1"/>
    <col min="10758" max="10758" width="19" style="83" customWidth="1"/>
    <col min="10759" max="10759" width="13.6640625" style="83" customWidth="1"/>
    <col min="10760" max="10760" width="7.83203125" style="83" customWidth="1"/>
    <col min="10761" max="11008" width="9.33203125" style="83"/>
    <col min="11009" max="11009" width="6.1640625" style="83" customWidth="1"/>
    <col min="11010" max="11012" width="9.33203125" style="83"/>
    <col min="11013" max="11013" width="35.83203125" style="83" customWidth="1"/>
    <col min="11014" max="11014" width="19" style="83" customWidth="1"/>
    <col min="11015" max="11015" width="13.6640625" style="83" customWidth="1"/>
    <col min="11016" max="11016" width="7.83203125" style="83" customWidth="1"/>
    <col min="11017" max="11264" width="9.33203125" style="83"/>
    <col min="11265" max="11265" width="6.1640625" style="83" customWidth="1"/>
    <col min="11266" max="11268" width="9.33203125" style="83"/>
    <col min="11269" max="11269" width="35.83203125" style="83" customWidth="1"/>
    <col min="11270" max="11270" width="19" style="83" customWidth="1"/>
    <col min="11271" max="11271" width="13.6640625" style="83" customWidth="1"/>
    <col min="11272" max="11272" width="7.83203125" style="83" customWidth="1"/>
    <col min="11273" max="11520" width="9.33203125" style="83"/>
    <col min="11521" max="11521" width="6.1640625" style="83" customWidth="1"/>
    <col min="11522" max="11524" width="9.33203125" style="83"/>
    <col min="11525" max="11525" width="35.83203125" style="83" customWidth="1"/>
    <col min="11526" max="11526" width="19" style="83" customWidth="1"/>
    <col min="11527" max="11527" width="13.6640625" style="83" customWidth="1"/>
    <col min="11528" max="11528" width="7.83203125" style="83" customWidth="1"/>
    <col min="11529" max="11776" width="9.33203125" style="83"/>
    <col min="11777" max="11777" width="6.1640625" style="83" customWidth="1"/>
    <col min="11778" max="11780" width="9.33203125" style="83"/>
    <col min="11781" max="11781" width="35.83203125" style="83" customWidth="1"/>
    <col min="11782" max="11782" width="19" style="83" customWidth="1"/>
    <col min="11783" max="11783" width="13.6640625" style="83" customWidth="1"/>
    <col min="11784" max="11784" width="7.83203125" style="83" customWidth="1"/>
    <col min="11785" max="12032" width="9.33203125" style="83"/>
    <col min="12033" max="12033" width="6.1640625" style="83" customWidth="1"/>
    <col min="12034" max="12036" width="9.33203125" style="83"/>
    <col min="12037" max="12037" width="35.83203125" style="83" customWidth="1"/>
    <col min="12038" max="12038" width="19" style="83" customWidth="1"/>
    <col min="12039" max="12039" width="13.6640625" style="83" customWidth="1"/>
    <col min="12040" max="12040" width="7.83203125" style="83" customWidth="1"/>
    <col min="12041" max="12288" width="9.33203125" style="83"/>
    <col min="12289" max="12289" width="6.1640625" style="83" customWidth="1"/>
    <col min="12290" max="12292" width="9.33203125" style="83"/>
    <col min="12293" max="12293" width="35.83203125" style="83" customWidth="1"/>
    <col min="12294" max="12294" width="19" style="83" customWidth="1"/>
    <col min="12295" max="12295" width="13.6640625" style="83" customWidth="1"/>
    <col min="12296" max="12296" width="7.83203125" style="83" customWidth="1"/>
    <col min="12297" max="12544" width="9.33203125" style="83"/>
    <col min="12545" max="12545" width="6.1640625" style="83" customWidth="1"/>
    <col min="12546" max="12548" width="9.33203125" style="83"/>
    <col min="12549" max="12549" width="35.83203125" style="83" customWidth="1"/>
    <col min="12550" max="12550" width="19" style="83" customWidth="1"/>
    <col min="12551" max="12551" width="13.6640625" style="83" customWidth="1"/>
    <col min="12552" max="12552" width="7.83203125" style="83" customWidth="1"/>
    <col min="12553" max="12800" width="9.33203125" style="83"/>
    <col min="12801" max="12801" width="6.1640625" style="83" customWidth="1"/>
    <col min="12802" max="12804" width="9.33203125" style="83"/>
    <col min="12805" max="12805" width="35.83203125" style="83" customWidth="1"/>
    <col min="12806" max="12806" width="19" style="83" customWidth="1"/>
    <col min="12807" max="12807" width="13.6640625" style="83" customWidth="1"/>
    <col min="12808" max="12808" width="7.83203125" style="83" customWidth="1"/>
    <col min="12809" max="13056" width="9.33203125" style="83"/>
    <col min="13057" max="13057" width="6.1640625" style="83" customWidth="1"/>
    <col min="13058" max="13060" width="9.33203125" style="83"/>
    <col min="13061" max="13061" width="35.83203125" style="83" customWidth="1"/>
    <col min="13062" max="13062" width="19" style="83" customWidth="1"/>
    <col min="13063" max="13063" width="13.6640625" style="83" customWidth="1"/>
    <col min="13064" max="13064" width="7.83203125" style="83" customWidth="1"/>
    <col min="13065" max="13312" width="9.33203125" style="83"/>
    <col min="13313" max="13313" width="6.1640625" style="83" customWidth="1"/>
    <col min="13314" max="13316" width="9.33203125" style="83"/>
    <col min="13317" max="13317" width="35.83203125" style="83" customWidth="1"/>
    <col min="13318" max="13318" width="19" style="83" customWidth="1"/>
    <col min="13319" max="13319" width="13.6640625" style="83" customWidth="1"/>
    <col min="13320" max="13320" width="7.83203125" style="83" customWidth="1"/>
    <col min="13321" max="13568" width="9.33203125" style="83"/>
    <col min="13569" max="13569" width="6.1640625" style="83" customWidth="1"/>
    <col min="13570" max="13572" width="9.33203125" style="83"/>
    <col min="13573" max="13573" width="35.83203125" style="83" customWidth="1"/>
    <col min="13574" max="13574" width="19" style="83" customWidth="1"/>
    <col min="13575" max="13575" width="13.6640625" style="83" customWidth="1"/>
    <col min="13576" max="13576" width="7.83203125" style="83" customWidth="1"/>
    <col min="13577" max="13824" width="9.33203125" style="83"/>
    <col min="13825" max="13825" width="6.1640625" style="83" customWidth="1"/>
    <col min="13826" max="13828" width="9.33203125" style="83"/>
    <col min="13829" max="13829" width="35.83203125" style="83" customWidth="1"/>
    <col min="13830" max="13830" width="19" style="83" customWidth="1"/>
    <col min="13831" max="13831" width="13.6640625" style="83" customWidth="1"/>
    <col min="13832" max="13832" width="7.83203125" style="83" customWidth="1"/>
    <col min="13833" max="14080" width="9.33203125" style="83"/>
    <col min="14081" max="14081" width="6.1640625" style="83" customWidth="1"/>
    <col min="14082" max="14084" width="9.33203125" style="83"/>
    <col min="14085" max="14085" width="35.83203125" style="83" customWidth="1"/>
    <col min="14086" max="14086" width="19" style="83" customWidth="1"/>
    <col min="14087" max="14087" width="13.6640625" style="83" customWidth="1"/>
    <col min="14088" max="14088" width="7.83203125" style="83" customWidth="1"/>
    <col min="14089" max="14336" width="9.33203125" style="83"/>
    <col min="14337" max="14337" width="6.1640625" style="83" customWidth="1"/>
    <col min="14338" max="14340" width="9.33203125" style="83"/>
    <col min="14341" max="14341" width="35.83203125" style="83" customWidth="1"/>
    <col min="14342" max="14342" width="19" style="83" customWidth="1"/>
    <col min="14343" max="14343" width="13.6640625" style="83" customWidth="1"/>
    <col min="14344" max="14344" width="7.83203125" style="83" customWidth="1"/>
    <col min="14345" max="14592" width="9.33203125" style="83"/>
    <col min="14593" max="14593" width="6.1640625" style="83" customWidth="1"/>
    <col min="14594" max="14596" width="9.33203125" style="83"/>
    <col min="14597" max="14597" width="35.83203125" style="83" customWidth="1"/>
    <col min="14598" max="14598" width="19" style="83" customWidth="1"/>
    <col min="14599" max="14599" width="13.6640625" style="83" customWidth="1"/>
    <col min="14600" max="14600" width="7.83203125" style="83" customWidth="1"/>
    <col min="14601" max="14848" width="9.33203125" style="83"/>
    <col min="14849" max="14849" width="6.1640625" style="83" customWidth="1"/>
    <col min="14850" max="14852" width="9.33203125" style="83"/>
    <col min="14853" max="14853" width="35.83203125" style="83" customWidth="1"/>
    <col min="14854" max="14854" width="19" style="83" customWidth="1"/>
    <col min="14855" max="14855" width="13.6640625" style="83" customWidth="1"/>
    <col min="14856" max="14856" width="7.83203125" style="83" customWidth="1"/>
    <col min="14857" max="15104" width="9.33203125" style="83"/>
    <col min="15105" max="15105" width="6.1640625" style="83" customWidth="1"/>
    <col min="15106" max="15108" width="9.33203125" style="83"/>
    <col min="15109" max="15109" width="35.83203125" style="83" customWidth="1"/>
    <col min="15110" max="15110" width="19" style="83" customWidth="1"/>
    <col min="15111" max="15111" width="13.6640625" style="83" customWidth="1"/>
    <col min="15112" max="15112" width="7.83203125" style="83" customWidth="1"/>
    <col min="15113" max="15360" width="9.33203125" style="83"/>
    <col min="15361" max="15361" width="6.1640625" style="83" customWidth="1"/>
    <col min="15362" max="15364" width="9.33203125" style="83"/>
    <col min="15365" max="15365" width="35.83203125" style="83" customWidth="1"/>
    <col min="15366" max="15366" width="19" style="83" customWidth="1"/>
    <col min="15367" max="15367" width="13.6640625" style="83" customWidth="1"/>
    <col min="15368" max="15368" width="7.83203125" style="83" customWidth="1"/>
    <col min="15369" max="15616" width="9.33203125" style="83"/>
    <col min="15617" max="15617" width="6.1640625" style="83" customWidth="1"/>
    <col min="15618" max="15620" width="9.33203125" style="83"/>
    <col min="15621" max="15621" width="35.83203125" style="83" customWidth="1"/>
    <col min="15622" max="15622" width="19" style="83" customWidth="1"/>
    <col min="15623" max="15623" width="13.6640625" style="83" customWidth="1"/>
    <col min="15624" max="15624" width="7.83203125" style="83" customWidth="1"/>
    <col min="15625" max="15872" width="9.33203125" style="83"/>
    <col min="15873" max="15873" width="6.1640625" style="83" customWidth="1"/>
    <col min="15874" max="15876" width="9.33203125" style="83"/>
    <col min="15877" max="15877" width="35.83203125" style="83" customWidth="1"/>
    <col min="15878" max="15878" width="19" style="83" customWidth="1"/>
    <col min="15879" max="15879" width="13.6640625" style="83" customWidth="1"/>
    <col min="15880" max="15880" width="7.83203125" style="83" customWidth="1"/>
    <col min="15881" max="16128" width="9.33203125" style="83"/>
    <col min="16129" max="16129" width="6.1640625" style="83" customWidth="1"/>
    <col min="16130" max="16132" width="9.33203125" style="83"/>
    <col min="16133" max="16133" width="35.83203125" style="83" customWidth="1"/>
    <col min="16134" max="16134" width="19" style="83" customWidth="1"/>
    <col min="16135" max="16135" width="13.6640625" style="83" customWidth="1"/>
    <col min="16136" max="16136" width="7.83203125" style="83" customWidth="1"/>
    <col min="16137" max="16384" width="9.33203125" style="83"/>
  </cols>
  <sheetData>
    <row r="1" spans="1:10" ht="21" customHeight="1">
      <c r="B1" s="39"/>
      <c r="C1" s="39"/>
      <c r="D1" s="39"/>
      <c r="E1" s="39"/>
      <c r="F1" s="578" t="s">
        <v>532</v>
      </c>
      <c r="G1" s="578"/>
      <c r="H1" s="578"/>
      <c r="I1" s="578"/>
      <c r="J1" s="578"/>
    </row>
    <row r="2" spans="1:10" ht="22.5" customHeight="1">
      <c r="B2" s="39"/>
      <c r="C2" s="39"/>
      <c r="D2" s="39"/>
      <c r="E2" s="39"/>
      <c r="F2" s="578"/>
      <c r="G2" s="578"/>
      <c r="H2" s="578"/>
      <c r="I2" s="578"/>
      <c r="J2" s="578"/>
    </row>
    <row r="3" spans="1:10" ht="24.75" customHeight="1">
      <c r="B3" s="39"/>
      <c r="C3" s="39"/>
      <c r="D3" s="39"/>
      <c r="E3" s="39"/>
      <c r="F3" s="578"/>
      <c r="G3" s="578"/>
      <c r="H3" s="578"/>
      <c r="I3" s="578"/>
      <c r="J3" s="578"/>
    </row>
    <row r="4" spans="1:10" ht="27.75" customHeight="1">
      <c r="B4" s="39"/>
      <c r="C4" s="39"/>
      <c r="D4" s="39"/>
      <c r="E4" s="39"/>
      <c r="F4" s="578"/>
      <c r="G4" s="578"/>
      <c r="H4" s="578"/>
      <c r="I4" s="578"/>
      <c r="J4" s="578"/>
    </row>
    <row r="5" spans="1:10" ht="15.75" customHeight="1">
      <c r="B5" s="41"/>
      <c r="C5" s="41"/>
      <c r="D5" s="41"/>
      <c r="E5" s="41"/>
      <c r="F5" s="578"/>
      <c r="G5" s="578"/>
      <c r="H5" s="578"/>
      <c r="I5" s="578"/>
      <c r="J5" s="578"/>
    </row>
    <row r="6" spans="1:10" ht="11.25" customHeight="1">
      <c r="B6" s="41"/>
      <c r="C6" s="41"/>
      <c r="D6" s="41"/>
      <c r="E6" s="41"/>
      <c r="F6" s="84"/>
      <c r="G6" s="84"/>
      <c r="H6" s="84"/>
      <c r="I6" s="84"/>
      <c r="J6" s="84"/>
    </row>
    <row r="8" spans="1:10" ht="66" customHeight="1">
      <c r="A8" s="583" t="s">
        <v>495</v>
      </c>
      <c r="B8" s="583"/>
      <c r="C8" s="583"/>
      <c r="D8" s="583"/>
      <c r="E8" s="583"/>
      <c r="F8" s="583"/>
      <c r="G8" s="583"/>
      <c r="H8" s="583"/>
      <c r="I8" s="583"/>
      <c r="J8" s="583"/>
    </row>
    <row r="10" spans="1:10" ht="19.5" customHeight="1">
      <c r="A10" s="598" t="s">
        <v>32</v>
      </c>
      <c r="B10" s="599" t="s">
        <v>33</v>
      </c>
      <c r="C10" s="599"/>
      <c r="D10" s="599"/>
      <c r="E10" s="599"/>
      <c r="F10" s="600" t="s">
        <v>34</v>
      </c>
      <c r="G10" s="600"/>
      <c r="H10" s="600"/>
      <c r="I10" s="600"/>
      <c r="J10" s="600"/>
    </row>
    <row r="11" spans="1:10" ht="18.75" customHeight="1">
      <c r="A11" s="598"/>
      <c r="B11" s="599"/>
      <c r="C11" s="599"/>
      <c r="D11" s="599"/>
      <c r="E11" s="599"/>
      <c r="F11" s="94" t="s">
        <v>420</v>
      </c>
      <c r="G11" s="600" t="s">
        <v>421</v>
      </c>
      <c r="H11" s="600"/>
      <c r="I11" s="600" t="s">
        <v>422</v>
      </c>
      <c r="J11" s="600"/>
    </row>
    <row r="12" spans="1:10" ht="16.5">
      <c r="A12" s="85">
        <v>1</v>
      </c>
      <c r="B12" s="596" t="s">
        <v>496</v>
      </c>
      <c r="C12" s="596"/>
      <c r="D12" s="596"/>
      <c r="E12" s="596"/>
      <c r="F12" s="203"/>
      <c r="G12" s="597"/>
      <c r="H12" s="597"/>
      <c r="I12" s="597"/>
      <c r="J12" s="597"/>
    </row>
    <row r="13" spans="1:10" ht="16.5">
      <c r="A13" s="86"/>
      <c r="B13" s="596" t="s">
        <v>497</v>
      </c>
      <c r="C13" s="596"/>
      <c r="D13" s="596"/>
      <c r="E13" s="596"/>
      <c r="F13" s="203"/>
      <c r="G13" s="589"/>
      <c r="H13" s="589"/>
      <c r="I13" s="589"/>
      <c r="J13" s="589"/>
    </row>
    <row r="14" spans="1:10" ht="16.5">
      <c r="A14" s="86"/>
      <c r="B14" s="596" t="s">
        <v>498</v>
      </c>
      <c r="C14" s="596"/>
      <c r="D14" s="596"/>
      <c r="E14" s="596"/>
      <c r="F14" s="203"/>
      <c r="G14" s="589"/>
      <c r="H14" s="589"/>
      <c r="I14" s="589"/>
      <c r="J14" s="589"/>
    </row>
    <row r="15" spans="1:10" ht="17.25" thickBot="1">
      <c r="A15" s="87"/>
      <c r="B15" s="591" t="s">
        <v>499</v>
      </c>
      <c r="C15" s="591"/>
      <c r="D15" s="591"/>
      <c r="E15" s="591"/>
      <c r="F15" s="88"/>
      <c r="G15" s="590"/>
      <c r="H15" s="590"/>
      <c r="I15" s="590"/>
      <c r="J15" s="590"/>
    </row>
    <row r="16" spans="1:10" ht="17.25" thickBot="1">
      <c r="A16" s="85">
        <v>2</v>
      </c>
      <c r="B16" s="586" t="s">
        <v>500</v>
      </c>
      <c r="C16" s="586"/>
      <c r="D16" s="586"/>
      <c r="E16" s="586"/>
      <c r="F16" s="259">
        <v>-456.78</v>
      </c>
      <c r="G16" s="593">
        <v>-685.17</v>
      </c>
      <c r="H16" s="594"/>
      <c r="I16" s="595">
        <v>-913.56</v>
      </c>
      <c r="J16" s="595"/>
    </row>
    <row r="17" spans="1:10" ht="16.5">
      <c r="A17" s="85"/>
      <c r="B17" s="586" t="s">
        <v>497</v>
      </c>
      <c r="C17" s="586"/>
      <c r="D17" s="586"/>
      <c r="E17" s="586"/>
      <c r="F17" s="203"/>
      <c r="G17" s="590"/>
      <c r="H17" s="590"/>
      <c r="I17" s="589"/>
      <c r="J17" s="589"/>
    </row>
    <row r="18" spans="1:10" ht="16.5">
      <c r="A18" s="87"/>
      <c r="B18" s="591" t="s">
        <v>498</v>
      </c>
      <c r="C18" s="591"/>
      <c r="D18" s="591"/>
      <c r="E18" s="591"/>
      <c r="F18" s="88"/>
      <c r="G18" s="592"/>
      <c r="H18" s="592"/>
      <c r="I18" s="592"/>
      <c r="J18" s="592"/>
    </row>
    <row r="19" spans="1:10" ht="16.5">
      <c r="A19" s="85"/>
      <c r="B19" s="586" t="s">
        <v>499</v>
      </c>
      <c r="C19" s="586"/>
      <c r="D19" s="586"/>
      <c r="E19" s="586"/>
      <c r="F19" s="294">
        <v>-456.78</v>
      </c>
      <c r="G19" s="587">
        <v>-685.17</v>
      </c>
      <c r="H19" s="587"/>
      <c r="I19" s="587">
        <f>I16</f>
        <v>-913.56</v>
      </c>
      <c r="J19" s="587"/>
    </row>
    <row r="20" spans="1:10" ht="16.5">
      <c r="A20" s="85"/>
      <c r="B20" s="588"/>
      <c r="C20" s="588"/>
      <c r="D20" s="588"/>
      <c r="E20" s="588"/>
      <c r="F20" s="89"/>
      <c r="G20" s="589"/>
      <c r="H20" s="589"/>
      <c r="I20" s="589"/>
      <c r="J20" s="589"/>
    </row>
    <row r="21" spans="1:10" ht="16.5">
      <c r="A21" s="90"/>
      <c r="B21" s="584" t="s">
        <v>19</v>
      </c>
      <c r="C21" s="584"/>
      <c r="D21" s="584"/>
      <c r="E21" s="584"/>
      <c r="F21" s="293">
        <f>F16</f>
        <v>-456.78</v>
      </c>
      <c r="G21" s="585">
        <f>G16</f>
        <v>-685.17</v>
      </c>
      <c r="H21" s="585"/>
      <c r="I21" s="585">
        <f>I16</f>
        <v>-913.56</v>
      </c>
      <c r="J21" s="585"/>
    </row>
    <row r="22" spans="1:10">
      <c r="F22" s="91"/>
    </row>
    <row r="23" spans="1:10">
      <c r="F23" s="91"/>
    </row>
  </sheetData>
  <mergeCells count="37"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21:E21"/>
    <mergeCell ref="G21:H21"/>
    <mergeCell ref="I21:J21"/>
    <mergeCell ref="B19:E19"/>
    <mergeCell ref="G19:H19"/>
    <mergeCell ref="I19:J19"/>
    <mergeCell ref="B20:E20"/>
    <mergeCell ref="G20:H20"/>
    <mergeCell ref="I20:J20"/>
  </mergeCells>
  <conditionalFormatting sqref="B1:B6">
    <cfRule type="expression" dxfId="3" priority="2" stopIfTrue="1">
      <formula>$I1&lt;&gt;""</formula>
    </cfRule>
  </conditionalFormatting>
  <conditionalFormatting sqref="B1:B6">
    <cfRule type="expression" dxfId="2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9"/>
  <sheetViews>
    <sheetView view="pageBreakPreview" topLeftCell="A4" workbookViewId="0">
      <selection activeCell="B10" sqref="B10:K10"/>
    </sheetView>
  </sheetViews>
  <sheetFormatPr defaultRowHeight="12.75"/>
  <cols>
    <col min="1" max="1" width="29.5" style="83" customWidth="1"/>
    <col min="2" max="2" width="9.6640625" style="83" customWidth="1"/>
    <col min="3" max="3" width="5.83203125" style="83" customWidth="1"/>
    <col min="4" max="4" width="9.33203125" style="83"/>
    <col min="5" max="5" width="4.1640625" style="83" customWidth="1"/>
    <col min="6" max="6" width="16.5" style="83" customWidth="1"/>
    <col min="7" max="7" width="15.83203125" style="83" customWidth="1"/>
    <col min="8" max="8" width="9.1640625" style="83" customWidth="1"/>
    <col min="9" max="9" width="7.83203125" style="83" customWidth="1"/>
    <col min="10" max="10" width="9.33203125" style="83"/>
    <col min="11" max="11" width="11.5" style="83" customWidth="1"/>
    <col min="12" max="257" width="9.33203125" style="83"/>
    <col min="258" max="258" width="6.1640625" style="83" customWidth="1"/>
    <col min="259" max="261" width="9.33203125" style="83"/>
    <col min="262" max="262" width="35.83203125" style="83" customWidth="1"/>
    <col min="263" max="263" width="19" style="83" customWidth="1"/>
    <col min="264" max="264" width="13.6640625" style="83" customWidth="1"/>
    <col min="265" max="265" width="7.83203125" style="83" customWidth="1"/>
    <col min="266" max="513" width="9.33203125" style="83"/>
    <col min="514" max="514" width="6.1640625" style="83" customWidth="1"/>
    <col min="515" max="517" width="9.33203125" style="83"/>
    <col min="518" max="518" width="35.83203125" style="83" customWidth="1"/>
    <col min="519" max="519" width="19" style="83" customWidth="1"/>
    <col min="520" max="520" width="13.6640625" style="83" customWidth="1"/>
    <col min="521" max="521" width="7.83203125" style="83" customWidth="1"/>
    <col min="522" max="769" width="9.33203125" style="83"/>
    <col min="770" max="770" width="6.1640625" style="83" customWidth="1"/>
    <col min="771" max="773" width="9.33203125" style="83"/>
    <col min="774" max="774" width="35.83203125" style="83" customWidth="1"/>
    <col min="775" max="775" width="19" style="83" customWidth="1"/>
    <col min="776" max="776" width="13.6640625" style="83" customWidth="1"/>
    <col min="777" max="777" width="7.83203125" style="83" customWidth="1"/>
    <col min="778" max="1025" width="9.33203125" style="83"/>
    <col min="1026" max="1026" width="6.1640625" style="83" customWidth="1"/>
    <col min="1027" max="1029" width="9.33203125" style="83"/>
    <col min="1030" max="1030" width="35.83203125" style="83" customWidth="1"/>
    <col min="1031" max="1031" width="19" style="83" customWidth="1"/>
    <col min="1032" max="1032" width="13.6640625" style="83" customWidth="1"/>
    <col min="1033" max="1033" width="7.83203125" style="83" customWidth="1"/>
    <col min="1034" max="1281" width="9.33203125" style="83"/>
    <col min="1282" max="1282" width="6.1640625" style="83" customWidth="1"/>
    <col min="1283" max="1285" width="9.33203125" style="83"/>
    <col min="1286" max="1286" width="35.83203125" style="83" customWidth="1"/>
    <col min="1287" max="1287" width="19" style="83" customWidth="1"/>
    <col min="1288" max="1288" width="13.6640625" style="83" customWidth="1"/>
    <col min="1289" max="1289" width="7.83203125" style="83" customWidth="1"/>
    <col min="1290" max="1537" width="9.33203125" style="83"/>
    <col min="1538" max="1538" width="6.1640625" style="83" customWidth="1"/>
    <col min="1539" max="1541" width="9.33203125" style="83"/>
    <col min="1542" max="1542" width="35.83203125" style="83" customWidth="1"/>
    <col min="1543" max="1543" width="19" style="83" customWidth="1"/>
    <col min="1544" max="1544" width="13.6640625" style="83" customWidth="1"/>
    <col min="1545" max="1545" width="7.83203125" style="83" customWidth="1"/>
    <col min="1546" max="1793" width="9.33203125" style="83"/>
    <col min="1794" max="1794" width="6.1640625" style="83" customWidth="1"/>
    <col min="1795" max="1797" width="9.33203125" style="83"/>
    <col min="1798" max="1798" width="35.83203125" style="83" customWidth="1"/>
    <col min="1799" max="1799" width="19" style="83" customWidth="1"/>
    <col min="1800" max="1800" width="13.6640625" style="83" customWidth="1"/>
    <col min="1801" max="1801" width="7.83203125" style="83" customWidth="1"/>
    <col min="1802" max="2049" width="9.33203125" style="83"/>
    <col min="2050" max="2050" width="6.1640625" style="83" customWidth="1"/>
    <col min="2051" max="2053" width="9.33203125" style="83"/>
    <col min="2054" max="2054" width="35.83203125" style="83" customWidth="1"/>
    <col min="2055" max="2055" width="19" style="83" customWidth="1"/>
    <col min="2056" max="2056" width="13.6640625" style="83" customWidth="1"/>
    <col min="2057" max="2057" width="7.83203125" style="83" customWidth="1"/>
    <col min="2058" max="2305" width="9.33203125" style="83"/>
    <col min="2306" max="2306" width="6.1640625" style="83" customWidth="1"/>
    <col min="2307" max="2309" width="9.33203125" style="83"/>
    <col min="2310" max="2310" width="35.83203125" style="83" customWidth="1"/>
    <col min="2311" max="2311" width="19" style="83" customWidth="1"/>
    <col min="2312" max="2312" width="13.6640625" style="83" customWidth="1"/>
    <col min="2313" max="2313" width="7.83203125" style="83" customWidth="1"/>
    <col min="2314" max="2561" width="9.33203125" style="83"/>
    <col min="2562" max="2562" width="6.1640625" style="83" customWidth="1"/>
    <col min="2563" max="2565" width="9.33203125" style="83"/>
    <col min="2566" max="2566" width="35.83203125" style="83" customWidth="1"/>
    <col min="2567" max="2567" width="19" style="83" customWidth="1"/>
    <col min="2568" max="2568" width="13.6640625" style="83" customWidth="1"/>
    <col min="2569" max="2569" width="7.83203125" style="83" customWidth="1"/>
    <col min="2570" max="2817" width="9.33203125" style="83"/>
    <col min="2818" max="2818" width="6.1640625" style="83" customWidth="1"/>
    <col min="2819" max="2821" width="9.33203125" style="83"/>
    <col min="2822" max="2822" width="35.83203125" style="83" customWidth="1"/>
    <col min="2823" max="2823" width="19" style="83" customWidth="1"/>
    <col min="2824" max="2824" width="13.6640625" style="83" customWidth="1"/>
    <col min="2825" max="2825" width="7.83203125" style="83" customWidth="1"/>
    <col min="2826" max="3073" width="9.33203125" style="83"/>
    <col min="3074" max="3074" width="6.1640625" style="83" customWidth="1"/>
    <col min="3075" max="3077" width="9.33203125" style="83"/>
    <col min="3078" max="3078" width="35.83203125" style="83" customWidth="1"/>
    <col min="3079" max="3079" width="19" style="83" customWidth="1"/>
    <col min="3080" max="3080" width="13.6640625" style="83" customWidth="1"/>
    <col min="3081" max="3081" width="7.83203125" style="83" customWidth="1"/>
    <col min="3082" max="3329" width="9.33203125" style="83"/>
    <col min="3330" max="3330" width="6.1640625" style="83" customWidth="1"/>
    <col min="3331" max="3333" width="9.33203125" style="83"/>
    <col min="3334" max="3334" width="35.83203125" style="83" customWidth="1"/>
    <col min="3335" max="3335" width="19" style="83" customWidth="1"/>
    <col min="3336" max="3336" width="13.6640625" style="83" customWidth="1"/>
    <col min="3337" max="3337" width="7.83203125" style="83" customWidth="1"/>
    <col min="3338" max="3585" width="9.33203125" style="83"/>
    <col min="3586" max="3586" width="6.1640625" style="83" customWidth="1"/>
    <col min="3587" max="3589" width="9.33203125" style="83"/>
    <col min="3590" max="3590" width="35.83203125" style="83" customWidth="1"/>
    <col min="3591" max="3591" width="19" style="83" customWidth="1"/>
    <col min="3592" max="3592" width="13.6640625" style="83" customWidth="1"/>
    <col min="3593" max="3593" width="7.83203125" style="83" customWidth="1"/>
    <col min="3594" max="3841" width="9.33203125" style="83"/>
    <col min="3842" max="3842" width="6.1640625" style="83" customWidth="1"/>
    <col min="3843" max="3845" width="9.33203125" style="83"/>
    <col min="3846" max="3846" width="35.83203125" style="83" customWidth="1"/>
    <col min="3847" max="3847" width="19" style="83" customWidth="1"/>
    <col min="3848" max="3848" width="13.6640625" style="83" customWidth="1"/>
    <col min="3849" max="3849" width="7.83203125" style="83" customWidth="1"/>
    <col min="3850" max="4097" width="9.33203125" style="83"/>
    <col min="4098" max="4098" width="6.1640625" style="83" customWidth="1"/>
    <col min="4099" max="4101" width="9.33203125" style="83"/>
    <col min="4102" max="4102" width="35.83203125" style="83" customWidth="1"/>
    <col min="4103" max="4103" width="19" style="83" customWidth="1"/>
    <col min="4104" max="4104" width="13.6640625" style="83" customWidth="1"/>
    <col min="4105" max="4105" width="7.83203125" style="83" customWidth="1"/>
    <col min="4106" max="4353" width="9.33203125" style="83"/>
    <col min="4354" max="4354" width="6.1640625" style="83" customWidth="1"/>
    <col min="4355" max="4357" width="9.33203125" style="83"/>
    <col min="4358" max="4358" width="35.83203125" style="83" customWidth="1"/>
    <col min="4359" max="4359" width="19" style="83" customWidth="1"/>
    <col min="4360" max="4360" width="13.6640625" style="83" customWidth="1"/>
    <col min="4361" max="4361" width="7.83203125" style="83" customWidth="1"/>
    <col min="4362" max="4609" width="9.33203125" style="83"/>
    <col min="4610" max="4610" width="6.1640625" style="83" customWidth="1"/>
    <col min="4611" max="4613" width="9.33203125" style="83"/>
    <col min="4614" max="4614" width="35.83203125" style="83" customWidth="1"/>
    <col min="4615" max="4615" width="19" style="83" customWidth="1"/>
    <col min="4616" max="4616" width="13.6640625" style="83" customWidth="1"/>
    <col min="4617" max="4617" width="7.83203125" style="83" customWidth="1"/>
    <col min="4618" max="4865" width="9.33203125" style="83"/>
    <col min="4866" max="4866" width="6.1640625" style="83" customWidth="1"/>
    <col min="4867" max="4869" width="9.33203125" style="83"/>
    <col min="4870" max="4870" width="35.83203125" style="83" customWidth="1"/>
    <col min="4871" max="4871" width="19" style="83" customWidth="1"/>
    <col min="4872" max="4872" width="13.6640625" style="83" customWidth="1"/>
    <col min="4873" max="4873" width="7.83203125" style="83" customWidth="1"/>
    <col min="4874" max="5121" width="9.33203125" style="83"/>
    <col min="5122" max="5122" width="6.1640625" style="83" customWidth="1"/>
    <col min="5123" max="5125" width="9.33203125" style="83"/>
    <col min="5126" max="5126" width="35.83203125" style="83" customWidth="1"/>
    <col min="5127" max="5127" width="19" style="83" customWidth="1"/>
    <col min="5128" max="5128" width="13.6640625" style="83" customWidth="1"/>
    <col min="5129" max="5129" width="7.83203125" style="83" customWidth="1"/>
    <col min="5130" max="5377" width="9.33203125" style="83"/>
    <col min="5378" max="5378" width="6.1640625" style="83" customWidth="1"/>
    <col min="5379" max="5381" width="9.33203125" style="83"/>
    <col min="5382" max="5382" width="35.83203125" style="83" customWidth="1"/>
    <col min="5383" max="5383" width="19" style="83" customWidth="1"/>
    <col min="5384" max="5384" width="13.6640625" style="83" customWidth="1"/>
    <col min="5385" max="5385" width="7.83203125" style="83" customWidth="1"/>
    <col min="5386" max="5633" width="9.33203125" style="83"/>
    <col min="5634" max="5634" width="6.1640625" style="83" customWidth="1"/>
    <col min="5635" max="5637" width="9.33203125" style="83"/>
    <col min="5638" max="5638" width="35.83203125" style="83" customWidth="1"/>
    <col min="5639" max="5639" width="19" style="83" customWidth="1"/>
    <col min="5640" max="5640" width="13.6640625" style="83" customWidth="1"/>
    <col min="5641" max="5641" width="7.83203125" style="83" customWidth="1"/>
    <col min="5642" max="5889" width="9.33203125" style="83"/>
    <col min="5890" max="5890" width="6.1640625" style="83" customWidth="1"/>
    <col min="5891" max="5893" width="9.33203125" style="83"/>
    <col min="5894" max="5894" width="35.83203125" style="83" customWidth="1"/>
    <col min="5895" max="5895" width="19" style="83" customWidth="1"/>
    <col min="5896" max="5896" width="13.6640625" style="83" customWidth="1"/>
    <col min="5897" max="5897" width="7.83203125" style="83" customWidth="1"/>
    <col min="5898" max="6145" width="9.33203125" style="83"/>
    <col min="6146" max="6146" width="6.1640625" style="83" customWidth="1"/>
    <col min="6147" max="6149" width="9.33203125" style="83"/>
    <col min="6150" max="6150" width="35.83203125" style="83" customWidth="1"/>
    <col min="6151" max="6151" width="19" style="83" customWidth="1"/>
    <col min="6152" max="6152" width="13.6640625" style="83" customWidth="1"/>
    <col min="6153" max="6153" width="7.83203125" style="83" customWidth="1"/>
    <col min="6154" max="6401" width="9.33203125" style="83"/>
    <col min="6402" max="6402" width="6.1640625" style="83" customWidth="1"/>
    <col min="6403" max="6405" width="9.33203125" style="83"/>
    <col min="6406" max="6406" width="35.83203125" style="83" customWidth="1"/>
    <col min="6407" max="6407" width="19" style="83" customWidth="1"/>
    <col min="6408" max="6408" width="13.6640625" style="83" customWidth="1"/>
    <col min="6409" max="6409" width="7.83203125" style="83" customWidth="1"/>
    <col min="6410" max="6657" width="9.33203125" style="83"/>
    <col min="6658" max="6658" width="6.1640625" style="83" customWidth="1"/>
    <col min="6659" max="6661" width="9.33203125" style="83"/>
    <col min="6662" max="6662" width="35.83203125" style="83" customWidth="1"/>
    <col min="6663" max="6663" width="19" style="83" customWidth="1"/>
    <col min="6664" max="6664" width="13.6640625" style="83" customWidth="1"/>
    <col min="6665" max="6665" width="7.83203125" style="83" customWidth="1"/>
    <col min="6666" max="6913" width="9.33203125" style="83"/>
    <col min="6914" max="6914" width="6.1640625" style="83" customWidth="1"/>
    <col min="6915" max="6917" width="9.33203125" style="83"/>
    <col min="6918" max="6918" width="35.83203125" style="83" customWidth="1"/>
    <col min="6919" max="6919" width="19" style="83" customWidth="1"/>
    <col min="6920" max="6920" width="13.6640625" style="83" customWidth="1"/>
    <col min="6921" max="6921" width="7.83203125" style="83" customWidth="1"/>
    <col min="6922" max="7169" width="9.33203125" style="83"/>
    <col min="7170" max="7170" width="6.1640625" style="83" customWidth="1"/>
    <col min="7171" max="7173" width="9.33203125" style="83"/>
    <col min="7174" max="7174" width="35.83203125" style="83" customWidth="1"/>
    <col min="7175" max="7175" width="19" style="83" customWidth="1"/>
    <col min="7176" max="7176" width="13.6640625" style="83" customWidth="1"/>
    <col min="7177" max="7177" width="7.83203125" style="83" customWidth="1"/>
    <col min="7178" max="7425" width="9.33203125" style="83"/>
    <col min="7426" max="7426" width="6.1640625" style="83" customWidth="1"/>
    <col min="7427" max="7429" width="9.33203125" style="83"/>
    <col min="7430" max="7430" width="35.83203125" style="83" customWidth="1"/>
    <col min="7431" max="7431" width="19" style="83" customWidth="1"/>
    <col min="7432" max="7432" width="13.6640625" style="83" customWidth="1"/>
    <col min="7433" max="7433" width="7.83203125" style="83" customWidth="1"/>
    <col min="7434" max="7681" width="9.33203125" style="83"/>
    <col min="7682" max="7682" width="6.1640625" style="83" customWidth="1"/>
    <col min="7683" max="7685" width="9.33203125" style="83"/>
    <col min="7686" max="7686" width="35.83203125" style="83" customWidth="1"/>
    <col min="7687" max="7687" width="19" style="83" customWidth="1"/>
    <col min="7688" max="7688" width="13.6640625" style="83" customWidth="1"/>
    <col min="7689" max="7689" width="7.83203125" style="83" customWidth="1"/>
    <col min="7690" max="7937" width="9.33203125" style="83"/>
    <col min="7938" max="7938" width="6.1640625" style="83" customWidth="1"/>
    <col min="7939" max="7941" width="9.33203125" style="83"/>
    <col min="7942" max="7942" width="35.83203125" style="83" customWidth="1"/>
    <col min="7943" max="7943" width="19" style="83" customWidth="1"/>
    <col min="7944" max="7944" width="13.6640625" style="83" customWidth="1"/>
    <col min="7945" max="7945" width="7.83203125" style="83" customWidth="1"/>
    <col min="7946" max="8193" width="9.33203125" style="83"/>
    <col min="8194" max="8194" width="6.1640625" style="83" customWidth="1"/>
    <col min="8195" max="8197" width="9.33203125" style="83"/>
    <col min="8198" max="8198" width="35.83203125" style="83" customWidth="1"/>
    <col min="8199" max="8199" width="19" style="83" customWidth="1"/>
    <col min="8200" max="8200" width="13.6640625" style="83" customWidth="1"/>
    <col min="8201" max="8201" width="7.83203125" style="83" customWidth="1"/>
    <col min="8202" max="8449" width="9.33203125" style="83"/>
    <col min="8450" max="8450" width="6.1640625" style="83" customWidth="1"/>
    <col min="8451" max="8453" width="9.33203125" style="83"/>
    <col min="8454" max="8454" width="35.83203125" style="83" customWidth="1"/>
    <col min="8455" max="8455" width="19" style="83" customWidth="1"/>
    <col min="8456" max="8456" width="13.6640625" style="83" customWidth="1"/>
    <col min="8457" max="8457" width="7.83203125" style="83" customWidth="1"/>
    <col min="8458" max="8705" width="9.33203125" style="83"/>
    <col min="8706" max="8706" width="6.1640625" style="83" customWidth="1"/>
    <col min="8707" max="8709" width="9.33203125" style="83"/>
    <col min="8710" max="8710" width="35.83203125" style="83" customWidth="1"/>
    <col min="8711" max="8711" width="19" style="83" customWidth="1"/>
    <col min="8712" max="8712" width="13.6640625" style="83" customWidth="1"/>
    <col min="8713" max="8713" width="7.83203125" style="83" customWidth="1"/>
    <col min="8714" max="8961" width="9.33203125" style="83"/>
    <col min="8962" max="8962" width="6.1640625" style="83" customWidth="1"/>
    <col min="8963" max="8965" width="9.33203125" style="83"/>
    <col min="8966" max="8966" width="35.83203125" style="83" customWidth="1"/>
    <col min="8967" max="8967" width="19" style="83" customWidth="1"/>
    <col min="8968" max="8968" width="13.6640625" style="83" customWidth="1"/>
    <col min="8969" max="8969" width="7.83203125" style="83" customWidth="1"/>
    <col min="8970" max="9217" width="9.33203125" style="83"/>
    <col min="9218" max="9218" width="6.1640625" style="83" customWidth="1"/>
    <col min="9219" max="9221" width="9.33203125" style="83"/>
    <col min="9222" max="9222" width="35.83203125" style="83" customWidth="1"/>
    <col min="9223" max="9223" width="19" style="83" customWidth="1"/>
    <col min="9224" max="9224" width="13.6640625" style="83" customWidth="1"/>
    <col min="9225" max="9225" width="7.83203125" style="83" customWidth="1"/>
    <col min="9226" max="9473" width="9.33203125" style="83"/>
    <col min="9474" max="9474" width="6.1640625" style="83" customWidth="1"/>
    <col min="9475" max="9477" width="9.33203125" style="83"/>
    <col min="9478" max="9478" width="35.83203125" style="83" customWidth="1"/>
    <col min="9479" max="9479" width="19" style="83" customWidth="1"/>
    <col min="9480" max="9480" width="13.6640625" style="83" customWidth="1"/>
    <col min="9481" max="9481" width="7.83203125" style="83" customWidth="1"/>
    <col min="9482" max="9729" width="9.33203125" style="83"/>
    <col min="9730" max="9730" width="6.1640625" style="83" customWidth="1"/>
    <col min="9731" max="9733" width="9.33203125" style="83"/>
    <col min="9734" max="9734" width="35.83203125" style="83" customWidth="1"/>
    <col min="9735" max="9735" width="19" style="83" customWidth="1"/>
    <col min="9736" max="9736" width="13.6640625" style="83" customWidth="1"/>
    <col min="9737" max="9737" width="7.83203125" style="83" customWidth="1"/>
    <col min="9738" max="9985" width="9.33203125" style="83"/>
    <col min="9986" max="9986" width="6.1640625" style="83" customWidth="1"/>
    <col min="9987" max="9989" width="9.33203125" style="83"/>
    <col min="9990" max="9990" width="35.83203125" style="83" customWidth="1"/>
    <col min="9991" max="9991" width="19" style="83" customWidth="1"/>
    <col min="9992" max="9992" width="13.6640625" style="83" customWidth="1"/>
    <col min="9993" max="9993" width="7.83203125" style="83" customWidth="1"/>
    <col min="9994" max="10241" width="9.33203125" style="83"/>
    <col min="10242" max="10242" width="6.1640625" style="83" customWidth="1"/>
    <col min="10243" max="10245" width="9.33203125" style="83"/>
    <col min="10246" max="10246" width="35.83203125" style="83" customWidth="1"/>
    <col min="10247" max="10247" width="19" style="83" customWidth="1"/>
    <col min="10248" max="10248" width="13.6640625" style="83" customWidth="1"/>
    <col min="10249" max="10249" width="7.83203125" style="83" customWidth="1"/>
    <col min="10250" max="10497" width="9.33203125" style="83"/>
    <col min="10498" max="10498" width="6.1640625" style="83" customWidth="1"/>
    <col min="10499" max="10501" width="9.33203125" style="83"/>
    <col min="10502" max="10502" width="35.83203125" style="83" customWidth="1"/>
    <col min="10503" max="10503" width="19" style="83" customWidth="1"/>
    <col min="10504" max="10504" width="13.6640625" style="83" customWidth="1"/>
    <col min="10505" max="10505" width="7.83203125" style="83" customWidth="1"/>
    <col min="10506" max="10753" width="9.33203125" style="83"/>
    <col min="10754" max="10754" width="6.1640625" style="83" customWidth="1"/>
    <col min="10755" max="10757" width="9.33203125" style="83"/>
    <col min="10758" max="10758" width="35.83203125" style="83" customWidth="1"/>
    <col min="10759" max="10759" width="19" style="83" customWidth="1"/>
    <col min="10760" max="10760" width="13.6640625" style="83" customWidth="1"/>
    <col min="10761" max="10761" width="7.83203125" style="83" customWidth="1"/>
    <col min="10762" max="11009" width="9.33203125" style="83"/>
    <col min="11010" max="11010" width="6.1640625" style="83" customWidth="1"/>
    <col min="11011" max="11013" width="9.33203125" style="83"/>
    <col min="11014" max="11014" width="35.83203125" style="83" customWidth="1"/>
    <col min="11015" max="11015" width="19" style="83" customWidth="1"/>
    <col min="11016" max="11016" width="13.6640625" style="83" customWidth="1"/>
    <col min="11017" max="11017" width="7.83203125" style="83" customWidth="1"/>
    <col min="11018" max="11265" width="9.33203125" style="83"/>
    <col min="11266" max="11266" width="6.1640625" style="83" customWidth="1"/>
    <col min="11267" max="11269" width="9.33203125" style="83"/>
    <col min="11270" max="11270" width="35.83203125" style="83" customWidth="1"/>
    <col min="11271" max="11271" width="19" style="83" customWidth="1"/>
    <col min="11272" max="11272" width="13.6640625" style="83" customWidth="1"/>
    <col min="11273" max="11273" width="7.83203125" style="83" customWidth="1"/>
    <col min="11274" max="11521" width="9.33203125" style="83"/>
    <col min="11522" max="11522" width="6.1640625" style="83" customWidth="1"/>
    <col min="11523" max="11525" width="9.33203125" style="83"/>
    <col min="11526" max="11526" width="35.83203125" style="83" customWidth="1"/>
    <col min="11527" max="11527" width="19" style="83" customWidth="1"/>
    <col min="11528" max="11528" width="13.6640625" style="83" customWidth="1"/>
    <col min="11529" max="11529" width="7.83203125" style="83" customWidth="1"/>
    <col min="11530" max="11777" width="9.33203125" style="83"/>
    <col min="11778" max="11778" width="6.1640625" style="83" customWidth="1"/>
    <col min="11779" max="11781" width="9.33203125" style="83"/>
    <col min="11782" max="11782" width="35.83203125" style="83" customWidth="1"/>
    <col min="11783" max="11783" width="19" style="83" customWidth="1"/>
    <col min="11784" max="11784" width="13.6640625" style="83" customWidth="1"/>
    <col min="11785" max="11785" width="7.83203125" style="83" customWidth="1"/>
    <col min="11786" max="12033" width="9.33203125" style="83"/>
    <col min="12034" max="12034" width="6.1640625" style="83" customWidth="1"/>
    <col min="12035" max="12037" width="9.33203125" style="83"/>
    <col min="12038" max="12038" width="35.83203125" style="83" customWidth="1"/>
    <col min="12039" max="12039" width="19" style="83" customWidth="1"/>
    <col min="12040" max="12040" width="13.6640625" style="83" customWidth="1"/>
    <col min="12041" max="12041" width="7.83203125" style="83" customWidth="1"/>
    <col min="12042" max="12289" width="9.33203125" style="83"/>
    <col min="12290" max="12290" width="6.1640625" style="83" customWidth="1"/>
    <col min="12291" max="12293" width="9.33203125" style="83"/>
    <col min="12294" max="12294" width="35.83203125" style="83" customWidth="1"/>
    <col min="12295" max="12295" width="19" style="83" customWidth="1"/>
    <col min="12296" max="12296" width="13.6640625" style="83" customWidth="1"/>
    <col min="12297" max="12297" width="7.83203125" style="83" customWidth="1"/>
    <col min="12298" max="12545" width="9.33203125" style="83"/>
    <col min="12546" max="12546" width="6.1640625" style="83" customWidth="1"/>
    <col min="12547" max="12549" width="9.33203125" style="83"/>
    <col min="12550" max="12550" width="35.83203125" style="83" customWidth="1"/>
    <col min="12551" max="12551" width="19" style="83" customWidth="1"/>
    <col min="12552" max="12552" width="13.6640625" style="83" customWidth="1"/>
    <col min="12553" max="12553" width="7.83203125" style="83" customWidth="1"/>
    <col min="12554" max="12801" width="9.33203125" style="83"/>
    <col min="12802" max="12802" width="6.1640625" style="83" customWidth="1"/>
    <col min="12803" max="12805" width="9.33203125" style="83"/>
    <col min="12806" max="12806" width="35.83203125" style="83" customWidth="1"/>
    <col min="12807" max="12807" width="19" style="83" customWidth="1"/>
    <col min="12808" max="12808" width="13.6640625" style="83" customWidth="1"/>
    <col min="12809" max="12809" width="7.83203125" style="83" customWidth="1"/>
    <col min="12810" max="13057" width="9.33203125" style="83"/>
    <col min="13058" max="13058" width="6.1640625" style="83" customWidth="1"/>
    <col min="13059" max="13061" width="9.33203125" style="83"/>
    <col min="13062" max="13062" width="35.83203125" style="83" customWidth="1"/>
    <col min="13063" max="13063" width="19" style="83" customWidth="1"/>
    <col min="13064" max="13064" width="13.6640625" style="83" customWidth="1"/>
    <col min="13065" max="13065" width="7.83203125" style="83" customWidth="1"/>
    <col min="13066" max="13313" width="9.33203125" style="83"/>
    <col min="13314" max="13314" width="6.1640625" style="83" customWidth="1"/>
    <col min="13315" max="13317" width="9.33203125" style="83"/>
    <col min="13318" max="13318" width="35.83203125" style="83" customWidth="1"/>
    <col min="13319" max="13319" width="19" style="83" customWidth="1"/>
    <col min="13320" max="13320" width="13.6640625" style="83" customWidth="1"/>
    <col min="13321" max="13321" width="7.83203125" style="83" customWidth="1"/>
    <col min="13322" max="13569" width="9.33203125" style="83"/>
    <col min="13570" max="13570" width="6.1640625" style="83" customWidth="1"/>
    <col min="13571" max="13573" width="9.33203125" style="83"/>
    <col min="13574" max="13574" width="35.83203125" style="83" customWidth="1"/>
    <col min="13575" max="13575" width="19" style="83" customWidth="1"/>
    <col min="13576" max="13576" width="13.6640625" style="83" customWidth="1"/>
    <col min="13577" max="13577" width="7.83203125" style="83" customWidth="1"/>
    <col min="13578" max="13825" width="9.33203125" style="83"/>
    <col min="13826" max="13826" width="6.1640625" style="83" customWidth="1"/>
    <col min="13827" max="13829" width="9.33203125" style="83"/>
    <col min="13830" max="13830" width="35.83203125" style="83" customWidth="1"/>
    <col min="13831" max="13831" width="19" style="83" customWidth="1"/>
    <col min="13832" max="13832" width="13.6640625" style="83" customWidth="1"/>
    <col min="13833" max="13833" width="7.83203125" style="83" customWidth="1"/>
    <col min="13834" max="14081" width="9.33203125" style="83"/>
    <col min="14082" max="14082" width="6.1640625" style="83" customWidth="1"/>
    <col min="14083" max="14085" width="9.33203125" style="83"/>
    <col min="14086" max="14086" width="35.83203125" style="83" customWidth="1"/>
    <col min="14087" max="14087" width="19" style="83" customWidth="1"/>
    <col min="14088" max="14088" width="13.6640625" style="83" customWidth="1"/>
    <col min="14089" max="14089" width="7.83203125" style="83" customWidth="1"/>
    <col min="14090" max="14337" width="9.33203125" style="83"/>
    <col min="14338" max="14338" width="6.1640625" style="83" customWidth="1"/>
    <col min="14339" max="14341" width="9.33203125" style="83"/>
    <col min="14342" max="14342" width="35.83203125" style="83" customWidth="1"/>
    <col min="14343" max="14343" width="19" style="83" customWidth="1"/>
    <col min="14344" max="14344" width="13.6640625" style="83" customWidth="1"/>
    <col min="14345" max="14345" width="7.83203125" style="83" customWidth="1"/>
    <col min="14346" max="14593" width="9.33203125" style="83"/>
    <col min="14594" max="14594" width="6.1640625" style="83" customWidth="1"/>
    <col min="14595" max="14597" width="9.33203125" style="83"/>
    <col min="14598" max="14598" width="35.83203125" style="83" customWidth="1"/>
    <col min="14599" max="14599" width="19" style="83" customWidth="1"/>
    <col min="14600" max="14600" width="13.6640625" style="83" customWidth="1"/>
    <col min="14601" max="14601" width="7.83203125" style="83" customWidth="1"/>
    <col min="14602" max="14849" width="9.33203125" style="83"/>
    <col min="14850" max="14850" width="6.1640625" style="83" customWidth="1"/>
    <col min="14851" max="14853" width="9.33203125" style="83"/>
    <col min="14854" max="14854" width="35.83203125" style="83" customWidth="1"/>
    <col min="14855" max="14855" width="19" style="83" customWidth="1"/>
    <col min="14856" max="14856" width="13.6640625" style="83" customWidth="1"/>
    <col min="14857" max="14857" width="7.83203125" style="83" customWidth="1"/>
    <col min="14858" max="15105" width="9.33203125" style="83"/>
    <col min="15106" max="15106" width="6.1640625" style="83" customWidth="1"/>
    <col min="15107" max="15109" width="9.33203125" style="83"/>
    <col min="15110" max="15110" width="35.83203125" style="83" customWidth="1"/>
    <col min="15111" max="15111" width="19" style="83" customWidth="1"/>
    <col min="15112" max="15112" width="13.6640625" style="83" customWidth="1"/>
    <col min="15113" max="15113" width="7.83203125" style="83" customWidth="1"/>
    <col min="15114" max="15361" width="9.33203125" style="83"/>
    <col min="15362" max="15362" width="6.1640625" style="83" customWidth="1"/>
    <col min="15363" max="15365" width="9.33203125" style="83"/>
    <col min="15366" max="15366" width="35.83203125" style="83" customWidth="1"/>
    <col min="15367" max="15367" width="19" style="83" customWidth="1"/>
    <col min="15368" max="15368" width="13.6640625" style="83" customWidth="1"/>
    <col min="15369" max="15369" width="7.83203125" style="83" customWidth="1"/>
    <col min="15370" max="15617" width="9.33203125" style="83"/>
    <col min="15618" max="15618" width="6.1640625" style="83" customWidth="1"/>
    <col min="15619" max="15621" width="9.33203125" style="83"/>
    <col min="15622" max="15622" width="35.83203125" style="83" customWidth="1"/>
    <col min="15623" max="15623" width="19" style="83" customWidth="1"/>
    <col min="15624" max="15624" width="13.6640625" style="83" customWidth="1"/>
    <col min="15625" max="15625" width="7.83203125" style="83" customWidth="1"/>
    <col min="15626" max="15873" width="9.33203125" style="83"/>
    <col min="15874" max="15874" width="6.1640625" style="83" customWidth="1"/>
    <col min="15875" max="15877" width="9.33203125" style="83"/>
    <col min="15878" max="15878" width="35.83203125" style="83" customWidth="1"/>
    <col min="15879" max="15879" width="19" style="83" customWidth="1"/>
    <col min="15880" max="15880" width="13.6640625" style="83" customWidth="1"/>
    <col min="15881" max="15881" width="7.83203125" style="83" customWidth="1"/>
    <col min="15882" max="16129" width="9.33203125" style="83"/>
    <col min="16130" max="16130" width="6.1640625" style="83" customWidth="1"/>
    <col min="16131" max="16133" width="9.33203125" style="83"/>
    <col min="16134" max="16134" width="35.83203125" style="83" customWidth="1"/>
    <col min="16135" max="16135" width="19" style="83" customWidth="1"/>
    <col min="16136" max="16136" width="13.6640625" style="83" customWidth="1"/>
    <col min="16137" max="16137" width="7.83203125" style="83" customWidth="1"/>
    <col min="16138" max="16384" width="9.33203125" style="83"/>
  </cols>
  <sheetData>
    <row r="1" spans="1:11" ht="21" customHeight="1">
      <c r="B1" s="39"/>
      <c r="C1" s="39"/>
      <c r="D1" s="39"/>
      <c r="E1" s="39"/>
      <c r="F1" s="39"/>
      <c r="G1" s="578" t="s">
        <v>533</v>
      </c>
      <c r="H1" s="578"/>
      <c r="I1" s="578"/>
      <c r="J1" s="578"/>
      <c r="K1" s="578"/>
    </row>
    <row r="2" spans="1:11" ht="22.5" customHeight="1">
      <c r="B2" s="39"/>
      <c r="C2" s="39"/>
      <c r="D2" s="39"/>
      <c r="E2" s="39"/>
      <c r="F2" s="39"/>
      <c r="G2" s="578"/>
      <c r="H2" s="578"/>
      <c r="I2" s="578"/>
      <c r="J2" s="578"/>
      <c r="K2" s="578"/>
    </row>
    <row r="3" spans="1:11" ht="24.75" customHeight="1">
      <c r="B3" s="39"/>
      <c r="C3" s="39"/>
      <c r="D3" s="39"/>
      <c r="E3" s="39"/>
      <c r="F3" s="39"/>
      <c r="G3" s="578"/>
      <c r="H3" s="578"/>
      <c r="I3" s="578"/>
      <c r="J3" s="578"/>
      <c r="K3" s="578"/>
    </row>
    <row r="4" spans="1:11" ht="27.75" customHeight="1">
      <c r="B4" s="39"/>
      <c r="C4" s="39"/>
      <c r="D4" s="39"/>
      <c r="E4" s="39"/>
      <c r="F4" s="39"/>
      <c r="G4" s="578"/>
      <c r="H4" s="578"/>
      <c r="I4" s="578"/>
      <c r="J4" s="578"/>
      <c r="K4" s="578"/>
    </row>
    <row r="5" spans="1:11" ht="15.75" customHeight="1">
      <c r="B5" s="41"/>
      <c r="C5" s="41"/>
      <c r="D5" s="41"/>
      <c r="E5" s="41"/>
      <c r="F5" s="41"/>
      <c r="G5" s="578"/>
      <c r="H5" s="578"/>
      <c r="I5" s="578"/>
      <c r="J5" s="578"/>
      <c r="K5" s="578"/>
    </row>
    <row r="6" spans="1:11" ht="15.75" customHeight="1">
      <c r="B6" s="41"/>
      <c r="C6" s="41"/>
      <c r="D6" s="41"/>
      <c r="E6" s="41"/>
      <c r="F6" s="41"/>
      <c r="G6" s="84"/>
      <c r="H6" s="84"/>
      <c r="I6" s="84"/>
      <c r="J6" s="84"/>
      <c r="K6" s="84"/>
    </row>
    <row r="7" spans="1:11" ht="66" customHeight="1">
      <c r="A7" s="583" t="s">
        <v>501</v>
      </c>
      <c r="B7" s="583"/>
      <c r="C7" s="583"/>
      <c r="D7" s="583"/>
      <c r="E7" s="583"/>
      <c r="F7" s="583"/>
      <c r="G7" s="583"/>
      <c r="H7" s="583"/>
      <c r="I7" s="583"/>
      <c r="J7" s="583"/>
      <c r="K7" s="583"/>
    </row>
    <row r="8" spans="1:11" ht="47.25" customHeight="1">
      <c r="A8" s="601" t="s">
        <v>561</v>
      </c>
      <c r="B8" s="602"/>
      <c r="C8" s="602"/>
      <c r="D8" s="602"/>
      <c r="E8" s="602"/>
      <c r="F8" s="602"/>
      <c r="G8" s="602"/>
      <c r="H8" s="602"/>
      <c r="I8" s="602"/>
      <c r="J8" s="602"/>
      <c r="K8" s="603"/>
    </row>
    <row r="9" spans="1:11" ht="9.75" customHeight="1">
      <c r="A9" s="96"/>
      <c r="B9" s="97"/>
      <c r="C9" s="97"/>
      <c r="D9" s="97"/>
      <c r="E9" s="97"/>
      <c r="F9" s="97"/>
      <c r="G9" s="97"/>
      <c r="H9" s="97"/>
      <c r="I9" s="97"/>
      <c r="J9" s="97"/>
      <c r="K9" s="98"/>
    </row>
    <row r="10" spans="1:11" ht="43.5" customHeight="1">
      <c r="A10" s="609" t="s">
        <v>502</v>
      </c>
      <c r="B10" s="618" t="s">
        <v>503</v>
      </c>
      <c r="C10" s="619"/>
      <c r="D10" s="619"/>
      <c r="E10" s="619"/>
      <c r="F10" s="619"/>
      <c r="G10" s="619"/>
      <c r="H10" s="619"/>
      <c r="I10" s="619"/>
      <c r="J10" s="619"/>
      <c r="K10" s="620"/>
    </row>
    <row r="11" spans="1:11" ht="19.5" customHeight="1">
      <c r="A11" s="610"/>
      <c r="B11" s="618" t="s">
        <v>420</v>
      </c>
      <c r="C11" s="619"/>
      <c r="D11" s="619"/>
      <c r="E11" s="619"/>
      <c r="F11" s="619"/>
      <c r="G11" s="620"/>
      <c r="H11" s="612" t="s">
        <v>421</v>
      </c>
      <c r="I11" s="613"/>
      <c r="J11" s="612" t="s">
        <v>422</v>
      </c>
      <c r="K11" s="613"/>
    </row>
    <row r="12" spans="1:11" ht="110.25" customHeight="1">
      <c r="A12" s="611"/>
      <c r="B12" s="616" t="s">
        <v>37</v>
      </c>
      <c r="C12" s="616"/>
      <c r="D12" s="616" t="s">
        <v>38</v>
      </c>
      <c r="E12" s="616"/>
      <c r="F12" s="204" t="s">
        <v>36</v>
      </c>
      <c r="G12" s="99" t="s">
        <v>35</v>
      </c>
      <c r="H12" s="614"/>
      <c r="I12" s="615"/>
      <c r="J12" s="614"/>
      <c r="K12" s="615"/>
    </row>
    <row r="13" spans="1:11" ht="28.5">
      <c r="A13" s="100" t="s">
        <v>39</v>
      </c>
      <c r="B13" s="617"/>
      <c r="C13" s="617"/>
      <c r="D13" s="617"/>
      <c r="E13" s="617"/>
      <c r="F13" s="101"/>
      <c r="G13" s="201"/>
      <c r="H13" s="621">
        <v>0</v>
      </c>
      <c r="I13" s="621"/>
      <c r="J13" s="622">
        <v>0</v>
      </c>
      <c r="K13" s="621"/>
    </row>
    <row r="14" spans="1:11" ht="16.5">
      <c r="A14" s="85"/>
      <c r="B14" s="606"/>
      <c r="C14" s="606"/>
      <c r="D14" s="606"/>
      <c r="E14" s="606"/>
      <c r="F14" s="202"/>
      <c r="G14" s="89"/>
      <c r="H14" s="589"/>
      <c r="I14" s="589"/>
      <c r="J14" s="607"/>
      <c r="K14" s="589"/>
    </row>
    <row r="15" spans="1:11" ht="16.5">
      <c r="A15" s="85"/>
      <c r="B15" s="606"/>
      <c r="C15" s="606"/>
      <c r="D15" s="606"/>
      <c r="E15" s="606"/>
      <c r="F15" s="202"/>
      <c r="G15" s="89"/>
      <c r="H15" s="589"/>
      <c r="I15" s="589"/>
      <c r="J15" s="607"/>
      <c r="K15" s="589"/>
    </row>
    <row r="16" spans="1:11" ht="16.5">
      <c r="A16" s="85"/>
      <c r="B16" s="606"/>
      <c r="C16" s="606"/>
      <c r="D16" s="606"/>
      <c r="E16" s="606"/>
      <c r="F16" s="202"/>
      <c r="G16" s="89"/>
      <c r="H16" s="589"/>
      <c r="I16" s="589"/>
      <c r="J16" s="607"/>
      <c r="K16" s="589"/>
    </row>
    <row r="17" spans="1:11" ht="16.5">
      <c r="A17" s="90"/>
      <c r="B17" s="608"/>
      <c r="C17" s="608"/>
      <c r="D17" s="608"/>
      <c r="E17" s="608"/>
      <c r="F17" s="95"/>
      <c r="G17" s="201"/>
      <c r="H17" s="604"/>
      <c r="I17" s="604"/>
      <c r="J17" s="605"/>
      <c r="K17" s="604"/>
    </row>
    <row r="18" spans="1:11">
      <c r="G18" s="91"/>
    </row>
    <row r="19" spans="1:11">
      <c r="G19" s="91"/>
    </row>
  </sheetData>
  <mergeCells count="30">
    <mergeCell ref="B17:C17"/>
    <mergeCell ref="B10:K10"/>
    <mergeCell ref="D12:E12"/>
    <mergeCell ref="B11:G11"/>
    <mergeCell ref="H14:I14"/>
    <mergeCell ref="J14:K14"/>
    <mergeCell ref="H15:I15"/>
    <mergeCell ref="D13:E13"/>
    <mergeCell ref="D14:E14"/>
    <mergeCell ref="H13:I13"/>
    <mergeCell ref="J13:K13"/>
    <mergeCell ref="B14:C14"/>
    <mergeCell ref="H16:I16"/>
    <mergeCell ref="J16:K16"/>
    <mergeCell ref="A8:K8"/>
    <mergeCell ref="G1:K5"/>
    <mergeCell ref="A7:K7"/>
    <mergeCell ref="H17:I17"/>
    <mergeCell ref="J17:K17"/>
    <mergeCell ref="D15:E15"/>
    <mergeCell ref="D16:E16"/>
    <mergeCell ref="J15:K15"/>
    <mergeCell ref="D17:E17"/>
    <mergeCell ref="A10:A12"/>
    <mergeCell ref="H11:I12"/>
    <mergeCell ref="J11:K12"/>
    <mergeCell ref="B12:C12"/>
    <mergeCell ref="B13:C13"/>
    <mergeCell ref="B15:C15"/>
    <mergeCell ref="B16:C16"/>
  </mergeCells>
  <conditionalFormatting sqref="B1:B6">
    <cfRule type="expression" dxfId="1" priority="2" stopIfTrue="1">
      <formula>$J1&lt;&gt;""</formula>
    </cfRule>
  </conditionalFormatting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2021-11-25T08:38:27Z</dcterms:modified>
</cp:coreProperties>
</file>