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480" yWindow="45" windowWidth="17235" windowHeight="9525" activeTab="1"/>
  </bookViews>
  <sheets>
    <sheet name="эл. эн." sheetId="1" r:id="rId1"/>
    <sheet name="тепло, ГВС, вода, вотвед" sheetId="2" r:id="rId2"/>
    <sheet name="газ " sheetId="3" r:id="rId3"/>
  </sheets>
  <externalReferences>
    <externalReference r:id="rId4"/>
  </externalReferences>
  <definedNames>
    <definedName name="Z_6579B92C_70DC_4A83_8E45_FB58953DA300_.wvu.PrintArea" localSheetId="1" hidden="1">'тепло, ГВС, вода, вотвед'!$A$2:$U$109</definedName>
    <definedName name="Z_6579B92C_70DC_4A83_8E45_FB58953DA300_.wvu.PrintArea" localSheetId="0" hidden="1">'эл. эн.'!$A$1:$G$48</definedName>
    <definedName name="Z_6579B92C_70DC_4A83_8E45_FB58953DA300_.wvu.PrintTitles" localSheetId="1" hidden="1">'тепло, ГВС, вода, вотвед'!$4:$5</definedName>
    <definedName name="Z_6579B92C_70DC_4A83_8E45_FB58953DA300_.wvu.Rows" localSheetId="0" hidden="1">'эл. эн.'!$1:$1,'эл. эн.'!$9:$10,'эл. эн.'!$31:$39</definedName>
    <definedName name="Z_688E5DFF_3132_4C5D_958E_32CAF30D478B_.wvu.PrintArea" localSheetId="1" hidden="1">'тепло, ГВС, вода, вотвед'!$A$2:$U$109</definedName>
    <definedName name="Z_688E5DFF_3132_4C5D_958E_32CAF30D478B_.wvu.PrintArea" localSheetId="0" hidden="1">'эл. эн.'!$A$1:$G$48</definedName>
    <definedName name="Z_688E5DFF_3132_4C5D_958E_32CAF30D478B_.wvu.PrintTitles" localSheetId="1" hidden="1">'тепло, ГВС, вода, вотвед'!$4:$5</definedName>
    <definedName name="Z_688E5DFF_3132_4C5D_958E_32CAF30D478B_.wvu.Rows" localSheetId="0" hidden="1">'эл. эн.'!$1:$1,'эл. эн.'!$9:$10,'эл. эн.'!$31:$39</definedName>
    <definedName name="Z_9C1C4A53_F5C2_4037_A8C9_7C9A111497E1_.wvu.PrintArea" localSheetId="1" hidden="1">'тепло, ГВС, вода, вотвед'!$A$2:$U$109</definedName>
    <definedName name="Z_9C1C4A53_F5C2_4037_A8C9_7C9A111497E1_.wvu.PrintArea" localSheetId="0" hidden="1">'эл. эн.'!$A$1:$G$48</definedName>
    <definedName name="Z_9C1C4A53_F5C2_4037_A8C9_7C9A111497E1_.wvu.PrintTitles" localSheetId="1" hidden="1">'тепло, ГВС, вода, вотвед'!$4:$5</definedName>
    <definedName name="Z_9C1C4A53_F5C2_4037_A8C9_7C9A111497E1_.wvu.Rows" localSheetId="0" hidden="1">'эл. эн.'!$1:$1,'эл. эн.'!$9:$10,'эл. эн.'!$31:$39</definedName>
    <definedName name="_xlnm.Print_Titles" localSheetId="1">'тепло, ГВС, вода, вотвед'!$4:$5</definedName>
    <definedName name="_xlnm.Print_Area" localSheetId="1">'тепло, ГВС, вода, вотвед'!$A$2:$U$114</definedName>
    <definedName name="_xlnm.Print_Area" localSheetId="0">'эл. эн.'!$A$1:$G$48</definedName>
  </definedNames>
  <calcPr calcId="162913"/>
  <customWorkbookViews>
    <customWorkbookView name="User - Личное представление" guid="{9C1C4A53-F5C2-4037-A8C9-7C9A111497E1}" mergeInterval="0" personalView="1" maximized="1" windowWidth="1562" windowHeight="603" activeSheetId="1"/>
    <customWorkbookView name="Kruchinkina - Личное представление" guid="{688E5DFF-3132-4C5D-958E-32CAF30D478B}" mergeInterval="0" personalView="1" xWindow="318" yWindow="32" windowWidth="1442" windowHeight="975" activeSheetId="2"/>
    <customWorkbookView name="Sorokina_OA - Личное представление" guid="{6579B92C-70DC-4A83-8E45-FB58953DA300}" mergeInterval="0" personalView="1" maximized="1" xWindow="-9" yWindow="-9" windowWidth="1938" windowHeight="1050" activeSheetId="2"/>
  </customWorkbookViews>
</workbook>
</file>

<file path=xl/calcChain.xml><?xml version="1.0" encoding="utf-8"?>
<calcChain xmlns="http://schemas.openxmlformats.org/spreadsheetml/2006/main">
  <c r="P111" i="2" l="1"/>
  <c r="P50" i="2" l="1"/>
  <c r="U50" i="2"/>
  <c r="U51" i="2"/>
  <c r="P51" i="2"/>
  <c r="E48" i="1" l="1"/>
  <c r="E47" i="1"/>
  <c r="E46" i="1"/>
  <c r="E44" i="1"/>
  <c r="E43" i="1"/>
  <c r="E41" i="1"/>
  <c r="E39" i="1"/>
  <c r="E38" i="1"/>
  <c r="E37" i="1"/>
  <c r="F35" i="1"/>
  <c r="E35" i="1"/>
  <c r="F34" i="1"/>
  <c r="E34" i="1"/>
  <c r="F32" i="1"/>
  <c r="E32" i="1"/>
  <c r="G26" i="1"/>
  <c r="G25" i="1"/>
  <c r="F21" i="1"/>
  <c r="F20" i="1"/>
  <c r="F47" i="1" s="1"/>
  <c r="F19" i="1"/>
  <c r="F46" i="1" s="1"/>
  <c r="F17" i="1"/>
  <c r="F44" i="1" s="1"/>
  <c r="F16" i="1"/>
  <c r="F14" i="1"/>
  <c r="F41" i="1" s="1"/>
  <c r="G14" i="1" l="1"/>
  <c r="G44" i="1"/>
  <c r="G47" i="1"/>
  <c r="G46" i="1"/>
  <c r="G35" i="1"/>
  <c r="G41" i="1"/>
  <c r="G17" i="1"/>
  <c r="G19" i="1"/>
  <c r="G20" i="1"/>
  <c r="G32" i="1"/>
  <c r="F43" i="1"/>
  <c r="G43" i="1" s="1"/>
  <c r="F48" i="1"/>
  <c r="G48" i="1" s="1"/>
  <c r="G16" i="1"/>
  <c r="G21" i="1"/>
  <c r="G34" i="1"/>
  <c r="P59" i="2"/>
  <c r="G28" i="1" l="1"/>
  <c r="F37" i="1"/>
  <c r="G37" i="1" s="1"/>
  <c r="F38" i="1"/>
  <c r="G38" i="1" s="1"/>
  <c r="G29" i="1"/>
  <c r="P32" i="2"/>
  <c r="G30" i="1" l="1"/>
  <c r="F39" i="1"/>
  <c r="G39" i="1" s="1"/>
  <c r="P62" i="2"/>
  <c r="U111" i="2" l="1"/>
  <c r="U109" i="2"/>
  <c r="F22" i="2" l="1"/>
  <c r="K82" i="2"/>
  <c r="P81" i="2" l="1"/>
  <c r="F13" i="2"/>
  <c r="F10" i="2"/>
  <c r="K61" i="2" l="1"/>
  <c r="F61" i="2"/>
  <c r="U101" i="2" l="1"/>
  <c r="P101" i="2"/>
  <c r="P76" i="2"/>
  <c r="P80" i="2"/>
  <c r="U106" i="2" l="1"/>
  <c r="U105" i="2"/>
  <c r="U98" i="2"/>
  <c r="U68" i="2"/>
  <c r="U80" i="2"/>
  <c r="U67" i="2"/>
  <c r="U65" i="2"/>
  <c r="U10" i="2"/>
  <c r="P109" i="2"/>
  <c r="P106" i="2"/>
  <c r="P105" i="2"/>
  <c r="P98" i="2"/>
  <c r="P91" i="2"/>
  <c r="P90" i="2"/>
  <c r="P79" i="2"/>
  <c r="P68" i="2"/>
  <c r="P67" i="2"/>
  <c r="P66" i="2"/>
  <c r="P65" i="2"/>
  <c r="P64" i="2"/>
  <c r="P63" i="2"/>
  <c r="P58" i="2"/>
  <c r="P53" i="2"/>
  <c r="P44" i="2"/>
  <c r="P34" i="2"/>
  <c r="P31" i="2"/>
  <c r="P22" i="2"/>
  <c r="P17" i="2"/>
  <c r="P14" i="2"/>
  <c r="P10" i="2"/>
  <c r="P8" i="2"/>
  <c r="K103" i="2"/>
  <c r="K100" i="2"/>
  <c r="K97" i="2"/>
  <c r="K94" i="2"/>
  <c r="K93" i="2"/>
  <c r="K90" i="2"/>
  <c r="K89" i="2"/>
  <c r="K87" i="2"/>
  <c r="K84" i="2"/>
  <c r="K76" i="2"/>
  <c r="K71" i="2"/>
  <c r="K67" i="2"/>
  <c r="K66" i="2"/>
  <c r="K65" i="2"/>
  <c r="K57" i="2"/>
  <c r="K48" i="2"/>
  <c r="K44" i="2"/>
  <c r="K40" i="2"/>
  <c r="K36" i="2"/>
  <c r="K35" i="2"/>
  <c r="K30" i="2"/>
  <c r="K29" i="2"/>
  <c r="K26" i="2"/>
  <c r="K24" i="2"/>
  <c r="K22" i="2"/>
  <c r="K20" i="2"/>
  <c r="K13" i="2"/>
  <c r="K10" i="2"/>
  <c r="K9" i="2"/>
  <c r="F103" i="2"/>
  <c r="F100" i="2"/>
  <c r="F97" i="2"/>
  <c r="F94" i="2"/>
  <c r="F93" i="2"/>
  <c r="F90" i="2"/>
  <c r="F89" i="2"/>
  <c r="F87" i="2"/>
  <c r="F84" i="2"/>
  <c r="F83" i="2"/>
  <c r="F82" i="2"/>
  <c r="F79" i="2"/>
  <c r="F76" i="2"/>
  <c r="F74" i="2"/>
  <c r="F71" i="2"/>
  <c r="F69" i="2"/>
  <c r="F67" i="2"/>
  <c r="F66" i="2"/>
  <c r="F65" i="2"/>
  <c r="F57" i="2"/>
  <c r="F55" i="2"/>
  <c r="F48" i="2"/>
  <c r="F46" i="2"/>
  <c r="F44" i="2"/>
  <c r="F38" i="2"/>
  <c r="F34" i="2"/>
  <c r="F30" i="2"/>
  <c r="F29" i="2"/>
  <c r="F26" i="2"/>
  <c r="F24" i="2"/>
  <c r="F20" i="2"/>
  <c r="F18" i="2"/>
  <c r="F9" i="2" l="1"/>
  <c r="E7" i="3" l="1"/>
  <c r="E8" i="3"/>
  <c r="E9" i="3"/>
  <c r="E10" i="3"/>
  <c r="E6" i="3"/>
</calcChain>
</file>

<file path=xl/sharedStrings.xml><?xml version="1.0" encoding="utf-8"?>
<sst xmlns="http://schemas.openxmlformats.org/spreadsheetml/2006/main" count="298" uniqueCount="174">
  <si>
    <t>Наименование</t>
  </si>
  <si>
    <t>% роста</t>
  </si>
  <si>
    <t>Атяшевский муниципальный район</t>
  </si>
  <si>
    <t>Атюрьевский муниципальный район</t>
  </si>
  <si>
    <t>Большеберезниковский муниципальный район</t>
  </si>
  <si>
    <t>Большеигнатовский муниципальный район</t>
  </si>
  <si>
    <t>Ельниковский муниципальный район</t>
  </si>
  <si>
    <t>Зубово-Полянский  муниципальный район</t>
  </si>
  <si>
    <t>Инсарский муниципальный район</t>
  </si>
  <si>
    <t>Ичалковский муниципальный район</t>
  </si>
  <si>
    <t>Кадошкинский муниципальный район</t>
  </si>
  <si>
    <t>Кочкуровский муниципальный район</t>
  </si>
  <si>
    <t>Ковылкинский муниципальный район</t>
  </si>
  <si>
    <t>Краснослободский муниципальный район</t>
  </si>
  <si>
    <t>Лямбирский муниципальный район</t>
  </si>
  <si>
    <t>Ромодановский муниципальный район</t>
  </si>
  <si>
    <t>Рузаевский муниципальный район</t>
  </si>
  <si>
    <t>Старошайговский  муниципальный район</t>
  </si>
  <si>
    <t>Темниковский муниципальный район</t>
  </si>
  <si>
    <t>Теньгушевский муниципальный район</t>
  </si>
  <si>
    <t>Торбеевский муниципальный район</t>
  </si>
  <si>
    <t>Чамзинский муниципальный район</t>
  </si>
  <si>
    <t>Городской округ Саранск</t>
  </si>
  <si>
    <t>Ардатовский муниципальный район</t>
  </si>
  <si>
    <t>Дубенский  муниципальный  район</t>
  </si>
  <si>
    <t>ОАО «Ардатовский светотехнический завод» (без НДС)</t>
  </si>
  <si>
    <t>ООО СЗ "Сармич" (с НДС)</t>
  </si>
  <si>
    <t>ОАО "РЖД" (Муромский участок) (с НДС)</t>
  </si>
  <si>
    <t>МП  «Саранскгорводоканал» (с НДС)</t>
  </si>
  <si>
    <t>Водоснабжение (руб./м3)</t>
  </si>
  <si>
    <t>Водоотведение (руб./м3)</t>
  </si>
  <si>
    <t>Тепловая энергия (руб. /Гкал)</t>
  </si>
  <si>
    <t>ООО «ЖКХ Явас» (с НДС)</t>
  </si>
  <si>
    <t xml:space="preserve"> ОАО «РЖД» (ст. Кадошкино, ТЧ-5 ст. Рузаевка, склад топлива Рузаевка) (без НДС)</t>
  </si>
  <si>
    <t>ООО "Тепло-Люкс М" (без НДС)</t>
  </si>
  <si>
    <t>ОАО «103 арсенал»  (с НДС)</t>
  </si>
  <si>
    <t>ООО «Энергия»*</t>
  </si>
  <si>
    <t>ООО «Барашево»*</t>
  </si>
  <si>
    <t>МУП «Темниковэлектротеплосеть» (с НДС)</t>
  </si>
  <si>
    <t>ООО Темниковский «Водоканал»*</t>
  </si>
  <si>
    <t>МУП «Старошайговское ЖКХ»*</t>
  </si>
  <si>
    <t>МП "Плодопитомническое ЖКХ"*</t>
  </si>
  <si>
    <t>МУП «Коммунальник»*</t>
  </si>
  <si>
    <t>ООО «Мордовкоммунэнерго»*</t>
  </si>
  <si>
    <t>ООО «Строительная Инициатива»*</t>
  </si>
  <si>
    <t>ООО «Лямбирские тепло-водо сети»*</t>
  </si>
  <si>
    <t>МП «Краснослободскэлектротеплосеть» (с НДС)</t>
  </si>
  <si>
    <t>ООО «Краснослободскводоканалсервис»*</t>
  </si>
  <si>
    <t>ООО «Водоканал-Ковылкинский»*</t>
  </si>
  <si>
    <t>ООО "Кочкуровожилсервис"*</t>
  </si>
  <si>
    <t>МП «Кадошкиноэлектротеплосеть»*</t>
  </si>
  <si>
    <t>ООО «Водоснаб»*</t>
  </si>
  <si>
    <t>ООО «Резерв»*</t>
  </si>
  <si>
    <t>ООО «Водоканал»*</t>
  </si>
  <si>
    <t>ООО «Монтажремстрой»*</t>
  </si>
  <si>
    <t>ООО РЭП «Дубенское»*</t>
  </si>
  <si>
    <t>МУП «Жилищник»*</t>
  </si>
  <si>
    <t>МП «Жилищник»*</t>
  </si>
  <si>
    <t>ООО «Коммунсервис»*</t>
  </si>
  <si>
    <t>Атяшевское МП ЖКХ*</t>
  </si>
  <si>
    <t>МП «Тургеневожилкомхоз»*</t>
  </si>
  <si>
    <t>МУП «Ардатовтеплосеть»*</t>
  </si>
  <si>
    <t>1.2  Природный газ, используемый  для отопления жилых помещений</t>
  </si>
  <si>
    <t>2.  Природный газ для потребителей, оснащенных приборами учета расхода газа</t>
  </si>
  <si>
    <t>1.1 Природный газ, используемый:                                                                                 для приготовления пищи и нагрева воды с использованием газовой плитиы;                     для нагрева воды с использованием газового водонагревателя при отсутствии центраного горячего водоснабжения;                                                                      для приготовления пищи и нагрева воды с испорльзованием газовой плиты и нагрева воды с использованием газового водонагревателя при отсутствии центрального горячего водоснабжения</t>
  </si>
  <si>
    <t>Ед. изм.</t>
  </si>
  <si>
    <t>Направления использования газа населением</t>
  </si>
  <si>
    <t>руб./1000 куб. метров</t>
  </si>
  <si>
    <t xml:space="preserve">1.3  Природный газ, используемый  для отопления нежилых помещений (индивидуальных бань, гаражей, теплиц, оранжерей) </t>
  </si>
  <si>
    <t>1.4  Природный газ, используемый  для подогрева корма для скота</t>
  </si>
  <si>
    <t>руб./1 куб. метр</t>
  </si>
  <si>
    <t>с 01.01. по 30.06.</t>
  </si>
  <si>
    <t>с 01.07. по 31.12.</t>
  </si>
  <si>
    <t>Горячая вода (руб./м3)</t>
  </si>
  <si>
    <t>ЭОТ</t>
  </si>
  <si>
    <t>население</t>
  </si>
  <si>
    <t>нет</t>
  </si>
  <si>
    <t>%           роста для населения</t>
  </si>
  <si>
    <t>МКП "Коммунальщик" *</t>
  </si>
  <si>
    <t>СПОК "Кочелаевский" *</t>
  </si>
  <si>
    <t>ИП Лузгин А.Г.*</t>
  </si>
  <si>
    <t>МУП ЖКХ «Ардатовское»*</t>
  </si>
  <si>
    <t>ООО "Источник" (без НДС)</t>
  </si>
  <si>
    <t>МУП "Торговый рынок"*</t>
  </si>
  <si>
    <t>ООО ФСК "РусТЭК" *</t>
  </si>
  <si>
    <t>ГБУК "МРОКМ им.И.Д. Воронина" (без НДС)</t>
  </si>
  <si>
    <t>МУП «Энергосервис» *</t>
  </si>
  <si>
    <t>МУП «Атюрьевоэлектротеплосеть» (с НДС)</t>
  </si>
  <si>
    <t>Филиал "Мордовский" ПАО "Т Плюс" (с НДС)</t>
  </si>
  <si>
    <t>ООО «Энергоресурс» (Коммунар)*</t>
  </si>
  <si>
    <t>ООО «Ресурсосбережение»*</t>
  </si>
  <si>
    <t>ГБУЗ РМ "Мордовская республиканская психиатрическая больница"*</t>
  </si>
  <si>
    <t xml:space="preserve"> </t>
  </si>
  <si>
    <t>ООО «Энергоресурс» ( Красное сельцо)*</t>
  </si>
  <si>
    <t>ООО «Энергоресурс» (Атемар, п. Николаевка)*</t>
  </si>
  <si>
    <t>с 1 июля 2015  г. по 30 июня 2016 г.</t>
  </si>
  <si>
    <t>ООО "Саранскспецстрой"  (с НДС)</t>
  </si>
  <si>
    <t>ОАО «РЖД» (Рузаевский участок) (с НДС)</t>
  </si>
  <si>
    <t>ИП Плотников С.И.*</t>
  </si>
  <si>
    <t>МУП "Андреевское ЖКХ"*</t>
  </si>
  <si>
    <t>ООО "ЖЭК" *</t>
  </si>
  <si>
    <t>с 1 июля 2016  г. по 30 июня 2017 г.</t>
  </si>
  <si>
    <t xml:space="preserve">                        Информация об утвержденных  розничных ценах на газ  для населения  на 2016-2017 годы</t>
  </si>
  <si>
    <t>2016 -2017 год</t>
  </si>
  <si>
    <t>Информация об утвержденных  тарифах на коммунальные услуги на 2017 год</t>
  </si>
  <si>
    <t>ООО «Водоканал» (с НДС)</t>
  </si>
  <si>
    <t>ООО "УК ЖКУ"</t>
  </si>
  <si>
    <t>ООО "Источник" (с учетом НДС)</t>
  </si>
  <si>
    <t>ЗАО "Агроводоканал" (без НДС)</t>
  </si>
  <si>
    <t>ООО "ЖКЦ"</t>
  </si>
  <si>
    <t>ОАО «Мордовэлектросеть» (с НДС)</t>
  </si>
  <si>
    <t>ООО "Стандарт"</t>
  </si>
  <si>
    <t>ООО «ИнКомСистемы - Мордовия»</t>
  </si>
  <si>
    <t>ООО "Коммунсервис" (Скрябино)*</t>
  </si>
  <si>
    <t>Приложение  № 1</t>
  </si>
  <si>
    <t xml:space="preserve">Цены (тарифы) на электрическую энергию для населения и приравненным к нему категориям потребителей на 2017 г. </t>
  </si>
  <si>
    <t>№ п/п</t>
  </si>
  <si>
    <t>Показатель (группы потребителей с разбивкой по ставкам и дифференциацией по зонам суток</t>
  </si>
  <si>
    <t>Единица измерения</t>
  </si>
  <si>
    <t>% роста к 1пол.2017</t>
  </si>
  <si>
    <r>
      <t>Население (тарифы указываются с учетом НДС)</t>
    </r>
    <r>
      <rPr>
        <vertAlign val="superscript"/>
        <sz val="11"/>
        <color theme="1"/>
        <rFont val="Times New Roman"/>
        <family val="1"/>
        <charset val="204"/>
      </rPr>
      <t xml:space="preserve"> </t>
    </r>
  </si>
  <si>
    <t>1.1.</t>
  </si>
  <si>
    <t>Население, проживающее в городских населенных пунктах</t>
  </si>
  <si>
    <t>1.1.1</t>
  </si>
  <si>
    <t>Одноставочный тариф</t>
  </si>
  <si>
    <t>руб./кВт·ч</t>
  </si>
  <si>
    <t>1.1.2</t>
  </si>
  <si>
    <t>Дневная зона</t>
  </si>
  <si>
    <t>Ночная зона</t>
  </si>
  <si>
    <t>1.1.3</t>
  </si>
  <si>
    <t>Тариф, дифференцированный по трем зонам суток*(1)</t>
  </si>
  <si>
    <t>Пиковая зона</t>
  </si>
  <si>
    <t>Полупиковая зона</t>
  </si>
  <si>
    <t>1.2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</si>
  <si>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установками, а также население, проживающее в сельских населенных пунктах</t>
  </si>
  <si>
    <t>1.2.1</t>
  </si>
  <si>
    <t>1.2.2</t>
  </si>
  <si>
    <t>Тариф, дифференцированный по двум зонам суток*(1)</t>
  </si>
  <si>
    <t xml:space="preserve">Дневная зона </t>
  </si>
  <si>
    <t>1.2.3</t>
  </si>
  <si>
    <t>1.3</t>
  </si>
  <si>
    <t>Население, проживающее в сельских населенных пунктах*(2)</t>
  </si>
  <si>
    <t>1.3.1</t>
  </si>
  <si>
    <t>1.3.2</t>
  </si>
  <si>
    <t>1.3.3</t>
  </si>
  <si>
    <t>2</t>
  </si>
  <si>
    <t xml:space="preserve">Потребители, приравненные к населению (тарифы указываются с учетом НДС) </t>
  </si>
  <si>
    <t>2.1</t>
  </si>
  <si>
    <t>2.2</t>
  </si>
  <si>
    <t>2.3</t>
  </si>
  <si>
    <t>Тариф, дифференцированный по двум зонам суток</t>
  </si>
  <si>
    <t>Тариф, дифференцированный по трем зонам суток</t>
  </si>
  <si>
    <t>Организации отмеченные знаком (*) применяют упрощенную систему налогообложения</t>
  </si>
  <si>
    <t>ООО «Зубово-Полянаводоканал»*</t>
  </si>
  <si>
    <t>(по 5 котельным)</t>
  </si>
  <si>
    <t xml:space="preserve">ООО "Сервис-Центр" </t>
  </si>
  <si>
    <t>(по 10 котельным)</t>
  </si>
  <si>
    <t>(по 22 котельным)</t>
  </si>
  <si>
    <t>ИП Секаев М.А. *</t>
  </si>
  <si>
    <t>МП Чамзинского района «Спецавтохозяйство»*</t>
  </si>
  <si>
    <t>МУП  городского поселения "Водоканал Ковылкинский"*</t>
  </si>
  <si>
    <t>ООО "Ромодановосахар" (без НДС)</t>
  </si>
  <si>
    <t xml:space="preserve">МБУ «Городское хозяйство»* </t>
  </si>
  <si>
    <t>АО «ГУ ЖКХ» филиал Пензенский (с  НДС) Пайгарма</t>
  </si>
  <si>
    <t>ООО "Эффектресурс"*(Атемар, Скрябино, Протасово)</t>
  </si>
  <si>
    <t>ОАО «МордовАгроМаш» (без НДС)</t>
  </si>
  <si>
    <t>АО «ГУ ЖКХ» филиал Пензенский (без  НДС) сторонние</t>
  </si>
  <si>
    <t>АО «ГУ ЖКХ» филиал Пензенский (без  НДС) военкоматы</t>
  </si>
  <si>
    <t>АО «ГУ ЖКХ» филиал Пензенский (без  НДС) Мордовско-Пишленское</t>
  </si>
  <si>
    <t>ОАО "Ичалковские Очистные Сооружения" потребители, без населения (без НДС) категория сточных вод, у которой средний за год показатель  химического потребления кислорода выше, чем средний за год показатель химического потребления кислорода в отношении всех категорий сточных вод</t>
  </si>
  <si>
    <t xml:space="preserve">ОАО "Ичалковские Очистные Сооружения" (с НДС) категория сточных вод, у которой средний за год показатель  химического потребления кислорода ниже, чем средний за год показатель химического потребления кислорода в отношении всех категорий сточных вод </t>
  </si>
  <si>
    <t xml:space="preserve">с 1 января по 30 июня </t>
  </si>
  <si>
    <t xml:space="preserve">с 1 июля по 31 декабря </t>
  </si>
  <si>
    <t>2017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</si>
</sst>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hadow/>
      <sz val="11"/>
      <color theme="1"/>
      <name val="Times New Roman"/>
      <family val="1"/>
      <charset val="204"/>
    </font>
    <font>
      <sz val="10"/>
      <name val="Arial Cyr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3"/>
      <name val="Arial Cyr"/>
      <charset val="204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8" fillId="0" borderId="0"/>
    <xf numFmtId="0" fontId="13" fillId="0" borderId="0"/>
    <xf numFmtId="0" fontId="1" fillId="0" borderId="0"/>
  </cellStyleXfs>
  <cellXfs count="176">
    <xf numFmtId="0" fontId="0" fillId="0" borderId="0" xfId="0"/>
    <xf numFmtId="0" fontId="6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5" fillId="0" borderId="2" xfId="0" applyFont="1" applyBorder="1" applyAlignment="1"/>
    <xf numFmtId="0" fontId="5" fillId="0" borderId="4" xfId="0" applyFont="1" applyBorder="1" applyAlignment="1"/>
    <xf numFmtId="0" fontId="4" fillId="0" borderId="1" xfId="0" applyFont="1" applyFill="1" applyBorder="1" applyAlignment="1">
      <alignment vertical="center" wrapText="1"/>
    </xf>
    <xf numFmtId="0" fontId="7" fillId="0" borderId="2" xfId="0" applyFont="1" applyBorder="1" applyAlignment="1"/>
    <xf numFmtId="0" fontId="7" fillId="0" borderId="4" xfId="0" applyFont="1" applyBorder="1" applyAlignment="1"/>
    <xf numFmtId="0" fontId="4" fillId="0" borderId="2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2" fontId="5" fillId="0" borderId="1" xfId="0" applyNumberFormat="1" applyFont="1" applyBorder="1"/>
    <xf numFmtId="0" fontId="4" fillId="0" borderId="0" xfId="0" applyFont="1"/>
    <xf numFmtId="0" fontId="0" fillId="0" borderId="0" xfId="0" applyBorder="1"/>
    <xf numFmtId="2" fontId="5" fillId="0" borderId="0" xfId="0" applyNumberFormat="1" applyFont="1" applyBorder="1"/>
    <xf numFmtId="0" fontId="4" fillId="0" borderId="2" xfId="0" applyFont="1" applyBorder="1"/>
    <xf numFmtId="0" fontId="4" fillId="2" borderId="1" xfId="0" applyFont="1" applyFill="1" applyBorder="1"/>
    <xf numFmtId="0" fontId="10" fillId="0" borderId="0" xfId="0" applyFont="1"/>
    <xf numFmtId="14" fontId="11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distributed"/>
    </xf>
    <xf numFmtId="0" fontId="11" fillId="0" borderId="1" xfId="1" applyFont="1" applyFill="1" applyBorder="1" applyAlignment="1">
      <alignment vertical="center" wrapText="1"/>
    </xf>
    <xf numFmtId="0" fontId="10" fillId="0" borderId="1" xfId="0" applyFont="1" applyBorder="1" applyAlignment="1">
      <alignment horizontal="distributed" vertical="center"/>
    </xf>
    <xf numFmtId="0" fontId="11" fillId="0" borderId="8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distributed" vertical="center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horizontal="left" vertical="distributed"/>
    </xf>
    <xf numFmtId="0" fontId="4" fillId="2" borderId="1" xfId="0" applyFont="1" applyFill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Border="1"/>
    <xf numFmtId="0" fontId="5" fillId="2" borderId="2" xfId="0" applyFont="1" applyFill="1" applyBorder="1" applyAlignment="1"/>
    <xf numFmtId="0" fontId="5" fillId="2" borderId="4" xfId="0" applyFont="1" applyFill="1" applyBorder="1" applyAlignment="1"/>
    <xf numFmtId="0" fontId="7" fillId="2" borderId="4" xfId="0" applyFont="1" applyFill="1" applyBorder="1" applyAlignment="1"/>
    <xf numFmtId="0" fontId="5" fillId="2" borderId="7" xfId="0" applyFont="1" applyFill="1" applyBorder="1" applyAlignment="1"/>
    <xf numFmtId="0" fontId="12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0" xfId="0" applyFont="1" applyFill="1" applyBorder="1" applyAlignment="1"/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/>
    <xf numFmtId="0" fontId="4" fillId="0" borderId="0" xfId="0" applyFont="1" applyBorder="1" applyAlignment="1">
      <alignment horizontal="center" vertical="center"/>
    </xf>
    <xf numFmtId="2" fontId="5" fillId="0" borderId="4" xfId="0" applyNumberFormat="1" applyFont="1" applyBorder="1" applyAlignment="1"/>
    <xf numFmtId="2" fontId="7" fillId="2" borderId="4" xfId="0" applyNumberFormat="1" applyFont="1" applyFill="1" applyBorder="1" applyAlignment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3" fillId="0" borderId="0" xfId="2" applyAlignment="1">
      <alignment horizontal="center"/>
    </xf>
    <xf numFmtId="0" fontId="13" fillId="0" borderId="0" xfId="2"/>
    <xf numFmtId="0" fontId="15" fillId="0" borderId="0" xfId="2" applyFont="1" applyAlignment="1">
      <alignment wrapText="1"/>
    </xf>
    <xf numFmtId="0" fontId="16" fillId="0" borderId="0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13" fillId="0" borderId="0" xfId="2" applyBorder="1"/>
    <xf numFmtId="0" fontId="4" fillId="0" borderId="1" xfId="2" applyFont="1" applyFill="1" applyBorder="1" applyAlignment="1">
      <alignment horizontal="center" vertical="center" wrapText="1"/>
    </xf>
    <xf numFmtId="0" fontId="13" fillId="0" borderId="0" xfId="2" applyFill="1" applyBorder="1" applyAlignment="1">
      <alignment horizontal="center"/>
    </xf>
    <xf numFmtId="0" fontId="13" fillId="0" borderId="0" xfId="2" applyFill="1" applyBorder="1"/>
    <xf numFmtId="0" fontId="13" fillId="0" borderId="0" xfId="2" applyFill="1" applyBorder="1" applyAlignment="1"/>
    <xf numFmtId="49" fontId="13" fillId="0" borderId="1" xfId="2" applyNumberFormat="1" applyFill="1" applyBorder="1" applyAlignment="1">
      <alignment horizontal="center"/>
    </xf>
    <xf numFmtId="2" fontId="4" fillId="0" borderId="1" xfId="2" applyNumberFormat="1" applyFont="1" applyFill="1" applyBorder="1" applyAlignment="1">
      <alignment vertical="center" wrapText="1"/>
    </xf>
    <xf numFmtId="2" fontId="4" fillId="0" borderId="1" xfId="2" applyNumberFormat="1" applyFont="1" applyFill="1" applyBorder="1" applyAlignment="1">
      <alignment horizontal="center" vertical="center" wrapText="1"/>
    </xf>
    <xf numFmtId="2" fontId="2" fillId="0" borderId="0" xfId="2" applyNumberFormat="1" applyFont="1" applyFill="1" applyBorder="1" applyAlignment="1">
      <alignment horizontal="center"/>
    </xf>
    <xf numFmtId="0" fontId="4" fillId="0" borderId="1" xfId="2" applyFont="1" applyFill="1" applyBorder="1" applyAlignment="1">
      <alignment vertical="center" wrapText="1"/>
    </xf>
    <xf numFmtId="165" fontId="2" fillId="0" borderId="0" xfId="2" applyNumberFormat="1" applyFont="1" applyFill="1" applyBorder="1" applyAlignment="1">
      <alignment horizontal="center"/>
    </xf>
    <xf numFmtId="49" fontId="1" fillId="0" borderId="1" xfId="3" applyNumberFormat="1" applyFill="1" applyBorder="1" applyAlignment="1">
      <alignment horizontal="center"/>
    </xf>
    <xf numFmtId="0" fontId="4" fillId="0" borderId="1" xfId="3" applyFont="1" applyFill="1" applyBorder="1" applyAlignment="1">
      <alignment vertical="center" wrapText="1"/>
    </xf>
    <xf numFmtId="2" fontId="4" fillId="0" borderId="1" xfId="3" applyNumberFormat="1" applyFont="1" applyFill="1" applyBorder="1" applyAlignment="1">
      <alignment horizontal="center" vertical="center" wrapText="1"/>
    </xf>
    <xf numFmtId="49" fontId="1" fillId="0" borderId="0" xfId="3" applyNumberFormat="1" applyFill="1" applyBorder="1" applyAlignment="1">
      <alignment horizontal="center"/>
    </xf>
    <xf numFmtId="0" fontId="4" fillId="0" borderId="0" xfId="3" applyFont="1" applyFill="1" applyBorder="1" applyAlignment="1">
      <alignment vertical="center" wrapText="1"/>
    </xf>
    <xf numFmtId="0" fontId="4" fillId="0" borderId="0" xfId="3" applyFont="1" applyFill="1" applyBorder="1" applyAlignment="1">
      <alignment horizontal="center" vertical="center" wrapText="1"/>
    </xf>
    <xf numFmtId="0" fontId="13" fillId="0" borderId="0" xfId="2" applyFill="1" applyAlignment="1">
      <alignment horizontal="center"/>
    </xf>
    <xf numFmtId="0" fontId="13" fillId="0" borderId="0" xfId="2" applyFill="1"/>
    <xf numFmtId="0" fontId="4" fillId="0" borderId="0" xfId="2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2" fontId="5" fillId="2" borderId="5" xfId="0" applyNumberFormat="1" applyFont="1" applyFill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2" fontId="5" fillId="2" borderId="6" xfId="0" applyNumberFormat="1" applyFont="1" applyFill="1" applyBorder="1" applyAlignment="1">
      <alignment horizontal="center" vertical="center"/>
    </xf>
    <xf numFmtId="2" fontId="4" fillId="2" borderId="9" xfId="0" applyNumberFormat="1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" fontId="4" fillId="2" borderId="6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2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18" fillId="0" borderId="0" xfId="0" applyFont="1"/>
    <xf numFmtId="0" fontId="19" fillId="0" borderId="0" xfId="0" applyFont="1"/>
    <xf numFmtId="0" fontId="11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distributed"/>
    </xf>
    <xf numFmtId="0" fontId="4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4" fillId="0" borderId="5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 wrapText="1"/>
    </xf>
    <xf numFmtId="0" fontId="0" fillId="0" borderId="6" xfId="0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2" fontId="5" fillId="0" borderId="2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2" fontId="4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5" xfId="0" applyFont="1" applyBorder="1" applyAlignment="1">
      <alignment horizontal="distributed" vertical="center"/>
    </xf>
    <xf numFmtId="0" fontId="3" fillId="0" borderId="5" xfId="0" applyFont="1" applyBorder="1" applyAlignment="1">
      <alignment horizontal="center" vertical="distributed"/>
    </xf>
    <xf numFmtId="2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20" fillId="0" borderId="0" xfId="2" applyFont="1" applyAlignment="1">
      <alignment horizontal="center" wrapText="1"/>
    </xf>
    <xf numFmtId="0" fontId="4" fillId="0" borderId="0" xfId="2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13" fillId="0" borderId="0" xfId="2" applyFill="1" applyBorder="1" applyAlignment="1"/>
    <xf numFmtId="0" fontId="4" fillId="0" borderId="2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2" fontId="4" fillId="0" borderId="1" xfId="2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left" vertical="distributed"/>
    </xf>
    <xf numFmtId="0" fontId="3" fillId="0" borderId="3" xfId="0" applyFont="1" applyBorder="1" applyAlignment="1">
      <alignment horizontal="left" vertical="distributed"/>
    </xf>
    <xf numFmtId="0" fontId="3" fillId="0" borderId="5" xfId="0" applyFont="1" applyBorder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distributed"/>
    </xf>
    <xf numFmtId="0" fontId="3" fillId="0" borderId="3" xfId="0" applyFont="1" applyBorder="1" applyAlignment="1">
      <alignment horizontal="center" vertical="distributed"/>
    </xf>
    <xf numFmtId="0" fontId="5" fillId="2" borderId="2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2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9" fillId="0" borderId="0" xfId="0" applyFont="1" applyAlignment="1">
      <alignment horizontal="left" vertical="distributed"/>
    </xf>
    <xf numFmtId="0" fontId="11" fillId="0" borderId="0" xfId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3" xfId="3"/>
    <cellStyle name="Обычный_Вариант  на 2010-2013 г. 20.05.10 г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6;&#1072;&#1073;&#1086;&#1095;&#1080;&#1077;%20&#1076;&#1086;&#1082;&#1091;&#1084;&#1077;&#1085;&#1090;&#1099;\2017\&#1058;&#1072;&#1088;&#1080;&#1092;&#1099;%20&#1085;&#1072;%202017\&#1053;&#1072;&#1089;&#1077;&#1083;&#1077;&#1085;&#1080;&#1077;\&#1056;&#1072;&#1089;&#1095;&#1077;&#1090;%20&#1087;&#1086;%20&#1084;&#1077;&#1090;&#1086;&#1076;&#1080;&#1082;&#1077;%20338,24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очной 3 зонный"/>
      <sheetName val="полупик 3 зонный"/>
      <sheetName val="пик 3 зонный"/>
      <sheetName val="ночной 2 зонный"/>
      <sheetName val="дневной 2 зонный"/>
      <sheetName val=" в приказ"/>
      <sheetName val="на согласование"/>
      <sheetName val="на согласование 20.12.2016"/>
      <sheetName val="Лист2"/>
      <sheetName val="Лист3"/>
    </sheetNames>
    <sheetDataSet>
      <sheetData sheetId="0">
        <row r="5">
          <cell r="D5">
            <v>3.38</v>
          </cell>
        </row>
        <row r="8">
          <cell r="D8">
            <v>1.83</v>
          </cell>
        </row>
      </sheetData>
      <sheetData sheetId="1">
        <row r="7">
          <cell r="D7">
            <v>3.38</v>
          </cell>
        </row>
      </sheetData>
      <sheetData sheetId="2">
        <row r="6">
          <cell r="D6">
            <v>4.0599999999999996</v>
          </cell>
        </row>
      </sheetData>
      <sheetData sheetId="3">
        <row r="7">
          <cell r="D7">
            <v>1.76</v>
          </cell>
        </row>
      </sheetData>
      <sheetData sheetId="4">
        <row r="6">
          <cell r="D6">
            <v>3.66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51"/>
  <sheetViews>
    <sheetView topLeftCell="A2" zoomScale="75" zoomScaleNormal="75" workbookViewId="0">
      <selection activeCell="I17" sqref="I17"/>
    </sheetView>
  </sheetViews>
  <sheetFormatPr defaultColWidth="9.140625" defaultRowHeight="15" x14ac:dyDescent="0.25"/>
  <cols>
    <col min="1" max="1" width="9.140625" style="46"/>
    <col min="2" max="2" width="8" style="45" customWidth="1"/>
    <col min="3" max="3" width="20.140625" style="46" customWidth="1"/>
    <col min="4" max="4" width="12.140625" style="46" customWidth="1"/>
    <col min="5" max="6" width="13.42578125" style="46" customWidth="1"/>
    <col min="7" max="7" width="14.42578125" style="46" customWidth="1"/>
    <col min="8" max="9" width="10.42578125" style="46" customWidth="1"/>
    <col min="10" max="10" width="9.140625" style="46"/>
    <col min="11" max="11" width="11" style="46" customWidth="1"/>
    <col min="12" max="12" width="10.5703125" style="46" customWidth="1"/>
    <col min="13" max="16384" width="9.140625" style="46"/>
  </cols>
  <sheetData>
    <row r="1" spans="2:12" ht="16.5" hidden="1" customHeight="1" x14ac:dyDescent="0.25">
      <c r="E1" s="137" t="s">
        <v>114</v>
      </c>
      <c r="F1" s="137"/>
      <c r="G1" s="137"/>
    </row>
    <row r="2" spans="2:12" ht="30" customHeight="1" x14ac:dyDescent="0.25">
      <c r="E2" s="137"/>
      <c r="F2" s="137"/>
      <c r="G2" s="137"/>
    </row>
    <row r="3" spans="2:12" ht="16.5" x14ac:dyDescent="0.25">
      <c r="E3" s="137"/>
      <c r="F3" s="137"/>
      <c r="G3" s="137"/>
    </row>
    <row r="4" spans="2:12" ht="16.5" x14ac:dyDescent="0.25">
      <c r="E4" s="137"/>
      <c r="F4" s="137"/>
      <c r="G4" s="137"/>
    </row>
    <row r="5" spans="2:12" ht="18" customHeight="1" x14ac:dyDescent="0.25">
      <c r="E5" s="137"/>
      <c r="F5" s="137"/>
      <c r="G5" s="137"/>
    </row>
    <row r="6" spans="2:12" ht="17.25" customHeight="1" x14ac:dyDescent="0.25"/>
    <row r="7" spans="2:12" ht="57" customHeight="1" x14ac:dyDescent="0.3">
      <c r="B7" s="138" t="s">
        <v>115</v>
      </c>
      <c r="C7" s="138"/>
      <c r="D7" s="138"/>
      <c r="E7" s="138"/>
      <c r="F7" s="138"/>
      <c r="G7" s="138"/>
      <c r="H7" s="47"/>
    </row>
    <row r="8" spans="2:12" ht="37.5" customHeight="1" x14ac:dyDescent="0.25">
      <c r="B8" s="135" t="s">
        <v>116</v>
      </c>
      <c r="C8" s="136" t="s">
        <v>117</v>
      </c>
      <c r="D8" s="135" t="s">
        <v>118</v>
      </c>
      <c r="E8" s="142" t="s">
        <v>173</v>
      </c>
      <c r="F8" s="143"/>
      <c r="G8" s="140" t="s">
        <v>119</v>
      </c>
      <c r="H8" s="139"/>
      <c r="I8" s="139"/>
      <c r="J8" s="48"/>
      <c r="K8" s="139"/>
      <c r="L8" s="139"/>
    </row>
    <row r="9" spans="2:12" ht="11.25" hidden="1" customHeight="1" x14ac:dyDescent="0.25">
      <c r="B9" s="135"/>
      <c r="C9" s="136"/>
      <c r="D9" s="135"/>
      <c r="E9" s="49"/>
      <c r="F9" s="49"/>
      <c r="G9" s="140"/>
      <c r="H9" s="139"/>
      <c r="I9" s="139"/>
      <c r="J9" s="50"/>
      <c r="K9" s="139"/>
      <c r="L9" s="139"/>
    </row>
    <row r="10" spans="2:12" ht="30" hidden="1" customHeight="1" x14ac:dyDescent="0.25">
      <c r="B10" s="135"/>
      <c r="C10" s="136"/>
      <c r="D10" s="135"/>
      <c r="E10" s="49"/>
      <c r="F10" s="49"/>
      <c r="G10" s="140"/>
      <c r="H10" s="50"/>
      <c r="I10" s="50"/>
      <c r="J10" s="50"/>
      <c r="K10" s="50"/>
      <c r="L10" s="50"/>
    </row>
    <row r="11" spans="2:12" ht="30" x14ac:dyDescent="0.25">
      <c r="B11" s="135"/>
      <c r="C11" s="136"/>
      <c r="D11" s="135"/>
      <c r="E11" s="114" t="s">
        <v>171</v>
      </c>
      <c r="F11" s="114" t="s">
        <v>172</v>
      </c>
      <c r="G11" s="140"/>
      <c r="H11" s="52"/>
      <c r="I11" s="52"/>
      <c r="J11" s="53"/>
      <c r="K11" s="52"/>
      <c r="L11" s="52"/>
    </row>
    <row r="12" spans="2:12" ht="19.5" customHeight="1" x14ac:dyDescent="0.25">
      <c r="B12" s="51">
        <v>1</v>
      </c>
      <c r="C12" s="140" t="s">
        <v>120</v>
      </c>
      <c r="D12" s="140"/>
      <c r="E12" s="140"/>
      <c r="F12" s="140"/>
      <c r="G12" s="140"/>
      <c r="H12" s="141"/>
      <c r="I12" s="141"/>
      <c r="J12" s="141"/>
      <c r="K12" s="141"/>
      <c r="L12" s="141"/>
    </row>
    <row r="13" spans="2:12" ht="19.5" customHeight="1" x14ac:dyDescent="0.25">
      <c r="B13" s="55" t="s">
        <v>121</v>
      </c>
      <c r="C13" s="140" t="s">
        <v>122</v>
      </c>
      <c r="D13" s="140"/>
      <c r="E13" s="140"/>
      <c r="F13" s="140"/>
      <c r="G13" s="140"/>
      <c r="H13" s="54"/>
      <c r="I13" s="54"/>
      <c r="J13" s="54"/>
      <c r="K13" s="54"/>
      <c r="L13" s="54"/>
    </row>
    <row r="14" spans="2:12" ht="25.5" customHeight="1" x14ac:dyDescent="0.25">
      <c r="B14" s="55" t="s">
        <v>123</v>
      </c>
      <c r="C14" s="56" t="s">
        <v>124</v>
      </c>
      <c r="D14" s="56" t="s">
        <v>125</v>
      </c>
      <c r="E14" s="57">
        <v>3.25</v>
      </c>
      <c r="F14" s="57">
        <f>'[1]ночной 3 зонный'!D5</f>
        <v>3.38</v>
      </c>
      <c r="G14" s="57">
        <f>F14/E14*100</f>
        <v>104</v>
      </c>
      <c r="H14" s="58"/>
      <c r="I14" s="58"/>
      <c r="J14" s="53"/>
      <c r="K14" s="58"/>
      <c r="L14" s="58"/>
    </row>
    <row r="15" spans="2:12" ht="19.5" customHeight="1" x14ac:dyDescent="0.25">
      <c r="B15" s="55" t="s">
        <v>126</v>
      </c>
      <c r="C15" s="145" t="s">
        <v>150</v>
      </c>
      <c r="D15" s="145"/>
      <c r="E15" s="145"/>
      <c r="F15" s="145"/>
      <c r="G15" s="145"/>
      <c r="H15" s="53"/>
      <c r="I15" s="53"/>
      <c r="J15" s="53"/>
      <c r="K15" s="53"/>
      <c r="L15" s="53"/>
    </row>
    <row r="16" spans="2:12" ht="24.75" customHeight="1" x14ac:dyDescent="0.25">
      <c r="B16" s="55"/>
      <c r="C16" s="56" t="s">
        <v>127</v>
      </c>
      <c r="D16" s="56" t="s">
        <v>125</v>
      </c>
      <c r="E16" s="57">
        <v>3.52</v>
      </c>
      <c r="F16" s="57">
        <f>'[1]дневной 2 зонный'!D6</f>
        <v>3.66</v>
      </c>
      <c r="G16" s="57">
        <f t="shared" ref="G16:G17" si="0">F16/E16*100</f>
        <v>103.97727272727273</v>
      </c>
      <c r="H16" s="58"/>
      <c r="I16" s="58"/>
      <c r="J16" s="53"/>
      <c r="K16" s="58"/>
      <c r="L16" s="58"/>
    </row>
    <row r="17" spans="2:12" ht="21.75" customHeight="1" x14ac:dyDescent="0.25">
      <c r="B17" s="55"/>
      <c r="C17" s="56" t="s">
        <v>128</v>
      </c>
      <c r="D17" s="56" t="s">
        <v>125</v>
      </c>
      <c r="E17" s="57">
        <v>1.69</v>
      </c>
      <c r="F17" s="57">
        <f>'[1]ночной 2 зонный'!D7</f>
        <v>1.76</v>
      </c>
      <c r="G17" s="57">
        <f t="shared" si="0"/>
        <v>104.14201183431953</v>
      </c>
      <c r="H17" s="58"/>
      <c r="I17" s="58"/>
      <c r="J17" s="53"/>
      <c r="K17" s="58"/>
      <c r="L17" s="58"/>
    </row>
    <row r="18" spans="2:12" ht="17.25" customHeight="1" x14ac:dyDescent="0.25">
      <c r="B18" s="55" t="s">
        <v>129</v>
      </c>
      <c r="C18" s="145" t="s">
        <v>151</v>
      </c>
      <c r="D18" s="145"/>
      <c r="E18" s="145"/>
      <c r="F18" s="145"/>
      <c r="G18" s="145"/>
      <c r="H18" s="53"/>
      <c r="I18" s="53"/>
      <c r="J18" s="53"/>
      <c r="K18" s="53"/>
      <c r="L18" s="53"/>
    </row>
    <row r="19" spans="2:12" ht="23.25" customHeight="1" x14ac:dyDescent="0.25">
      <c r="B19" s="55"/>
      <c r="C19" s="56" t="s">
        <v>131</v>
      </c>
      <c r="D19" s="56" t="s">
        <v>125</v>
      </c>
      <c r="E19" s="57">
        <v>3.9</v>
      </c>
      <c r="F19" s="57">
        <f>'[1]пик 3 зонный'!D6</f>
        <v>4.0599999999999996</v>
      </c>
      <c r="G19" s="57">
        <f t="shared" ref="G19:G21" si="1">F19/E19*100</f>
        <v>104.10256410256409</v>
      </c>
      <c r="H19" s="58"/>
      <c r="I19" s="58"/>
      <c r="J19" s="53"/>
      <c r="K19" s="58"/>
      <c r="L19" s="58"/>
    </row>
    <row r="20" spans="2:12" ht="33" customHeight="1" x14ac:dyDescent="0.25">
      <c r="B20" s="55"/>
      <c r="C20" s="56" t="s">
        <v>132</v>
      </c>
      <c r="D20" s="56" t="s">
        <v>125</v>
      </c>
      <c r="E20" s="57">
        <v>3.25</v>
      </c>
      <c r="F20" s="57">
        <f>'[1]полупик 3 зонный'!D7</f>
        <v>3.38</v>
      </c>
      <c r="G20" s="57">
        <f t="shared" si="1"/>
        <v>104</v>
      </c>
      <c r="H20" s="58"/>
      <c r="I20" s="58"/>
      <c r="J20" s="53"/>
      <c r="K20" s="58"/>
      <c r="L20" s="58"/>
    </row>
    <row r="21" spans="2:12" ht="25.5" customHeight="1" x14ac:dyDescent="0.25">
      <c r="B21" s="55"/>
      <c r="C21" s="56" t="s">
        <v>128</v>
      </c>
      <c r="D21" s="56" t="s">
        <v>125</v>
      </c>
      <c r="E21" s="57">
        <v>1.76</v>
      </c>
      <c r="F21" s="57">
        <f>'[1]ночной 3 зонный'!D8</f>
        <v>1.83</v>
      </c>
      <c r="G21" s="57">
        <f t="shared" si="1"/>
        <v>103.97727272727273</v>
      </c>
      <c r="H21" s="58"/>
      <c r="I21" s="58"/>
      <c r="J21" s="53"/>
      <c r="K21" s="58"/>
      <c r="L21" s="58"/>
    </row>
    <row r="22" spans="2:12" ht="66.75" customHeight="1" x14ac:dyDescent="0.25">
      <c r="B22" s="55" t="s">
        <v>133</v>
      </c>
      <c r="C22" s="140" t="s">
        <v>134</v>
      </c>
      <c r="D22" s="140"/>
      <c r="E22" s="140"/>
      <c r="F22" s="140"/>
      <c r="G22" s="140"/>
      <c r="H22" s="53"/>
      <c r="I22" s="53"/>
      <c r="J22" s="53"/>
      <c r="K22" s="53"/>
      <c r="L22" s="53"/>
    </row>
    <row r="23" spans="2:12" ht="32.25" customHeight="1" x14ac:dyDescent="0.25">
      <c r="B23" s="55" t="s">
        <v>135</v>
      </c>
      <c r="C23" s="59" t="s">
        <v>124</v>
      </c>
      <c r="D23" s="59" t="s">
        <v>125</v>
      </c>
      <c r="E23" s="57">
        <v>2.33</v>
      </c>
      <c r="F23" s="57">
        <v>2.4500000000000002</v>
      </c>
      <c r="G23" s="57">
        <v>105.15</v>
      </c>
      <c r="H23" s="60"/>
      <c r="I23" s="58"/>
      <c r="J23" s="53"/>
      <c r="K23" s="58"/>
      <c r="L23" s="58"/>
    </row>
    <row r="24" spans="2:12" ht="17.25" customHeight="1" x14ac:dyDescent="0.25">
      <c r="B24" s="55" t="s">
        <v>136</v>
      </c>
      <c r="C24" s="140" t="s">
        <v>150</v>
      </c>
      <c r="D24" s="140"/>
      <c r="E24" s="140"/>
      <c r="F24" s="140"/>
      <c r="G24" s="140"/>
      <c r="H24" s="53"/>
      <c r="I24" s="53"/>
      <c r="J24" s="53"/>
      <c r="K24" s="53"/>
      <c r="L24" s="53"/>
    </row>
    <row r="25" spans="2:12" ht="20.25" customHeight="1" x14ac:dyDescent="0.25">
      <c r="B25" s="55"/>
      <c r="C25" s="59" t="s">
        <v>138</v>
      </c>
      <c r="D25" s="59" t="s">
        <v>125</v>
      </c>
      <c r="E25" s="57">
        <v>2.4700000000000002</v>
      </c>
      <c r="F25" s="57">
        <v>2.5999220000000003</v>
      </c>
      <c r="G25" s="57">
        <f>F25/E25*100</f>
        <v>105.25999999999999</v>
      </c>
      <c r="H25" s="58"/>
      <c r="I25" s="58"/>
      <c r="J25" s="53"/>
      <c r="K25" s="58"/>
      <c r="L25" s="58"/>
    </row>
    <row r="26" spans="2:12" ht="19.5" customHeight="1" x14ac:dyDescent="0.25">
      <c r="B26" s="55"/>
      <c r="C26" s="59" t="s">
        <v>128</v>
      </c>
      <c r="D26" s="59" t="s">
        <v>125</v>
      </c>
      <c r="E26" s="57">
        <v>1.18</v>
      </c>
      <c r="F26" s="57">
        <v>1.24</v>
      </c>
      <c r="G26" s="57">
        <f t="shared" ref="G26" si="2">F26/E26*100</f>
        <v>105.08474576271188</v>
      </c>
      <c r="H26" s="58"/>
      <c r="I26" s="58"/>
      <c r="J26" s="53"/>
      <c r="K26" s="58"/>
      <c r="L26" s="58"/>
    </row>
    <row r="27" spans="2:12" ht="24" customHeight="1" x14ac:dyDescent="0.25">
      <c r="B27" s="55" t="s">
        <v>139</v>
      </c>
      <c r="C27" s="140" t="s">
        <v>151</v>
      </c>
      <c r="D27" s="140"/>
      <c r="E27" s="140"/>
      <c r="F27" s="140"/>
      <c r="G27" s="140"/>
      <c r="H27" s="53"/>
      <c r="I27" s="53"/>
      <c r="J27" s="53"/>
      <c r="K27" s="53"/>
      <c r="L27" s="53"/>
    </row>
    <row r="28" spans="2:12" ht="23.25" customHeight="1" x14ac:dyDescent="0.25">
      <c r="B28" s="55"/>
      <c r="C28" s="59" t="s">
        <v>131</v>
      </c>
      <c r="D28" s="59" t="s">
        <v>125</v>
      </c>
      <c r="E28" s="57">
        <v>2.7959999999999998</v>
      </c>
      <c r="F28" s="57">
        <v>2.94</v>
      </c>
      <c r="G28" s="57">
        <f t="shared" ref="G28:G30" si="3">F28/E28*100</f>
        <v>105.15021459227469</v>
      </c>
      <c r="H28" s="58"/>
      <c r="I28" s="58"/>
      <c r="J28" s="53"/>
      <c r="K28" s="58"/>
      <c r="L28" s="58"/>
    </row>
    <row r="29" spans="2:12" ht="25.5" customHeight="1" x14ac:dyDescent="0.25">
      <c r="B29" s="55"/>
      <c r="C29" s="59" t="s">
        <v>132</v>
      </c>
      <c r="D29" s="59" t="s">
        <v>125</v>
      </c>
      <c r="E29" s="57">
        <v>2.33</v>
      </c>
      <c r="F29" s="57">
        <v>2.4500000000000002</v>
      </c>
      <c r="G29" s="57">
        <f t="shared" si="3"/>
        <v>105.15021459227469</v>
      </c>
      <c r="H29" s="58"/>
      <c r="I29" s="58"/>
      <c r="J29" s="53"/>
      <c r="K29" s="58"/>
      <c r="L29" s="58"/>
    </row>
    <row r="30" spans="2:12" ht="21" customHeight="1" x14ac:dyDescent="0.25">
      <c r="B30" s="55"/>
      <c r="C30" s="59" t="s">
        <v>128</v>
      </c>
      <c r="D30" s="59" t="s">
        <v>125</v>
      </c>
      <c r="E30" s="57">
        <v>1.2332100000000001</v>
      </c>
      <c r="F30" s="57">
        <v>1.33</v>
      </c>
      <c r="G30" s="57">
        <f t="shared" si="3"/>
        <v>107.84862270010784</v>
      </c>
      <c r="H30" s="58"/>
      <c r="I30" s="58"/>
      <c r="J30" s="53"/>
      <c r="K30" s="58"/>
      <c r="L30" s="58"/>
    </row>
    <row r="31" spans="2:12" ht="27" hidden="1" customHeight="1" x14ac:dyDescent="0.25">
      <c r="B31" s="55" t="s">
        <v>140</v>
      </c>
      <c r="C31" s="140" t="s">
        <v>141</v>
      </c>
      <c r="D31" s="140"/>
      <c r="E31" s="140"/>
      <c r="F31" s="140"/>
      <c r="G31" s="140"/>
      <c r="H31" s="53"/>
      <c r="I31" s="53"/>
      <c r="J31" s="53"/>
      <c r="K31" s="53"/>
      <c r="L31" s="53"/>
    </row>
    <row r="32" spans="2:12" ht="28.5" hidden="1" customHeight="1" x14ac:dyDescent="0.25">
      <c r="B32" s="55" t="s">
        <v>142</v>
      </c>
      <c r="C32" s="59" t="s">
        <v>124</v>
      </c>
      <c r="D32" s="59" t="s">
        <v>125</v>
      </c>
      <c r="E32" s="57">
        <f>E23</f>
        <v>2.33</v>
      </c>
      <c r="F32" s="57">
        <f>F23</f>
        <v>2.4500000000000002</v>
      </c>
      <c r="G32" s="57">
        <f>F32/E32*100</f>
        <v>105.15021459227469</v>
      </c>
      <c r="H32" s="58"/>
      <c r="I32" s="58"/>
      <c r="J32" s="53"/>
      <c r="K32" s="58"/>
      <c r="L32" s="58"/>
    </row>
    <row r="33" spans="2:12" ht="22.5" hidden="1" customHeight="1" x14ac:dyDescent="0.25">
      <c r="B33" s="55" t="s">
        <v>143</v>
      </c>
      <c r="C33" s="140" t="s">
        <v>137</v>
      </c>
      <c r="D33" s="140"/>
      <c r="E33" s="140"/>
      <c r="F33" s="140"/>
      <c r="G33" s="140"/>
      <c r="H33" s="53"/>
      <c r="I33" s="53"/>
      <c r="J33" s="53"/>
      <c r="K33" s="53"/>
      <c r="L33" s="53"/>
    </row>
    <row r="34" spans="2:12" ht="22.5" hidden="1" customHeight="1" x14ac:dyDescent="0.25">
      <c r="B34" s="55"/>
      <c r="C34" s="59" t="s">
        <v>138</v>
      </c>
      <c r="D34" s="59" t="s">
        <v>125</v>
      </c>
      <c r="E34" s="57">
        <f>E25</f>
        <v>2.4700000000000002</v>
      </c>
      <c r="F34" s="57">
        <f>F25</f>
        <v>2.5999220000000003</v>
      </c>
      <c r="G34" s="57">
        <f t="shared" ref="G34:G35" si="4">F34/E34*100</f>
        <v>105.25999999999999</v>
      </c>
      <c r="H34" s="58"/>
      <c r="I34" s="58"/>
      <c r="J34" s="53"/>
      <c r="K34" s="58"/>
      <c r="L34" s="58"/>
    </row>
    <row r="35" spans="2:12" ht="23.25" hidden="1" customHeight="1" x14ac:dyDescent="0.25">
      <c r="B35" s="55"/>
      <c r="C35" s="59" t="s">
        <v>128</v>
      </c>
      <c r="D35" s="59" t="s">
        <v>125</v>
      </c>
      <c r="E35" s="57">
        <f>E26</f>
        <v>1.18</v>
      </c>
      <c r="F35" s="57">
        <f>F26</f>
        <v>1.24</v>
      </c>
      <c r="G35" s="57">
        <f t="shared" si="4"/>
        <v>105.08474576271188</v>
      </c>
      <c r="H35" s="58"/>
      <c r="I35" s="58"/>
      <c r="J35" s="53"/>
      <c r="K35" s="58"/>
      <c r="L35" s="58"/>
    </row>
    <row r="36" spans="2:12" ht="24.75" hidden="1" customHeight="1" x14ac:dyDescent="0.25">
      <c r="B36" s="55" t="s">
        <v>144</v>
      </c>
      <c r="C36" s="140" t="s">
        <v>130</v>
      </c>
      <c r="D36" s="140"/>
      <c r="E36" s="140"/>
      <c r="F36" s="140"/>
      <c r="G36" s="140"/>
      <c r="H36" s="53"/>
      <c r="I36" s="53"/>
      <c r="J36" s="53"/>
      <c r="K36" s="53"/>
      <c r="L36" s="53"/>
    </row>
    <row r="37" spans="2:12" ht="22.5" hidden="1" customHeight="1" x14ac:dyDescent="0.25">
      <c r="B37" s="55"/>
      <c r="C37" s="59" t="s">
        <v>131</v>
      </c>
      <c r="D37" s="59" t="s">
        <v>125</v>
      </c>
      <c r="E37" s="57">
        <f t="shared" ref="E37:E39" si="5">E28</f>
        <v>2.7959999999999998</v>
      </c>
      <c r="F37" s="57">
        <f>F28</f>
        <v>2.94</v>
      </c>
      <c r="G37" s="57">
        <f t="shared" ref="G37:G39" si="6">F37/E37*100</f>
        <v>105.15021459227469</v>
      </c>
      <c r="H37" s="58"/>
      <c r="I37" s="58"/>
      <c r="J37" s="53"/>
      <c r="K37" s="58"/>
      <c r="L37" s="58"/>
    </row>
    <row r="38" spans="2:12" ht="23.25" hidden="1" customHeight="1" x14ac:dyDescent="0.25">
      <c r="B38" s="55"/>
      <c r="C38" s="59" t="s">
        <v>132</v>
      </c>
      <c r="D38" s="59" t="s">
        <v>125</v>
      </c>
      <c r="E38" s="57">
        <f t="shared" si="5"/>
        <v>2.33</v>
      </c>
      <c r="F38" s="57">
        <f>F29</f>
        <v>2.4500000000000002</v>
      </c>
      <c r="G38" s="57">
        <f t="shared" si="6"/>
        <v>105.15021459227469</v>
      </c>
      <c r="H38" s="58"/>
      <c r="I38" s="58"/>
      <c r="J38" s="53"/>
      <c r="K38" s="58"/>
      <c r="L38" s="58"/>
    </row>
    <row r="39" spans="2:12" ht="20.25" hidden="1" customHeight="1" x14ac:dyDescent="0.25">
      <c r="B39" s="55"/>
      <c r="C39" s="59" t="s">
        <v>128</v>
      </c>
      <c r="D39" s="59" t="s">
        <v>125</v>
      </c>
      <c r="E39" s="57">
        <f t="shared" si="5"/>
        <v>1.2332100000000001</v>
      </c>
      <c r="F39" s="57">
        <f>F30</f>
        <v>1.33</v>
      </c>
      <c r="G39" s="57">
        <f t="shared" si="6"/>
        <v>107.84862270010784</v>
      </c>
      <c r="H39" s="58"/>
      <c r="I39" s="58"/>
      <c r="J39" s="53"/>
      <c r="K39" s="58"/>
      <c r="L39" s="58"/>
    </row>
    <row r="40" spans="2:12" ht="28.5" customHeight="1" x14ac:dyDescent="0.25">
      <c r="B40" s="61" t="s">
        <v>145</v>
      </c>
      <c r="C40" s="144" t="s">
        <v>146</v>
      </c>
      <c r="D40" s="144"/>
      <c r="E40" s="144"/>
      <c r="F40" s="144"/>
      <c r="G40" s="144"/>
      <c r="H40" s="58"/>
      <c r="I40" s="58"/>
      <c r="J40" s="53"/>
      <c r="K40" s="58"/>
      <c r="L40" s="58"/>
    </row>
    <row r="41" spans="2:12" ht="30" x14ac:dyDescent="0.25">
      <c r="B41" s="61" t="s">
        <v>147</v>
      </c>
      <c r="C41" s="62" t="s">
        <v>124</v>
      </c>
      <c r="D41" s="62" t="s">
        <v>125</v>
      </c>
      <c r="E41" s="63">
        <f>E14</f>
        <v>3.25</v>
      </c>
      <c r="F41" s="63">
        <f>F14</f>
        <v>3.38</v>
      </c>
      <c r="G41" s="63">
        <f>F41/E41*100</f>
        <v>104</v>
      </c>
      <c r="H41" s="58"/>
      <c r="I41" s="58"/>
      <c r="J41" s="53"/>
      <c r="K41" s="58"/>
      <c r="L41" s="58"/>
    </row>
    <row r="42" spans="2:12" ht="20.25" customHeight="1" x14ac:dyDescent="0.25">
      <c r="B42" s="61" t="s">
        <v>148</v>
      </c>
      <c r="C42" s="144" t="s">
        <v>150</v>
      </c>
      <c r="D42" s="144"/>
      <c r="E42" s="144"/>
      <c r="F42" s="144"/>
      <c r="G42" s="144"/>
      <c r="H42" s="58"/>
      <c r="I42" s="58"/>
      <c r="J42" s="53"/>
      <c r="K42" s="58"/>
      <c r="L42" s="58"/>
    </row>
    <row r="43" spans="2:12" ht="20.25" customHeight="1" x14ac:dyDescent="0.25">
      <c r="B43" s="61"/>
      <c r="C43" s="62" t="s">
        <v>138</v>
      </c>
      <c r="D43" s="62" t="s">
        <v>125</v>
      </c>
      <c r="E43" s="63">
        <f>E16</f>
        <v>3.52</v>
      </c>
      <c r="F43" s="63">
        <f>F16</f>
        <v>3.66</v>
      </c>
      <c r="G43" s="63">
        <f t="shared" ref="G43:G44" si="7">F43/E43*100</f>
        <v>103.97727272727273</v>
      </c>
      <c r="H43" s="58"/>
      <c r="I43" s="58"/>
      <c r="J43" s="53"/>
      <c r="K43" s="58"/>
      <c r="L43" s="58"/>
    </row>
    <row r="44" spans="2:12" ht="20.25" customHeight="1" x14ac:dyDescent="0.25">
      <c r="B44" s="61"/>
      <c r="C44" s="62" t="s">
        <v>128</v>
      </c>
      <c r="D44" s="62" t="s">
        <v>125</v>
      </c>
      <c r="E44" s="63">
        <f>E17</f>
        <v>1.69</v>
      </c>
      <c r="F44" s="63">
        <f>F17</f>
        <v>1.76</v>
      </c>
      <c r="G44" s="63">
        <f t="shared" si="7"/>
        <v>104.14201183431953</v>
      </c>
      <c r="H44" s="58"/>
      <c r="I44" s="58"/>
      <c r="J44" s="53"/>
      <c r="K44" s="58"/>
      <c r="L44" s="58"/>
    </row>
    <row r="45" spans="2:12" ht="20.25" customHeight="1" x14ac:dyDescent="0.25">
      <c r="B45" s="61" t="s">
        <v>149</v>
      </c>
      <c r="C45" s="144" t="s">
        <v>151</v>
      </c>
      <c r="D45" s="144"/>
      <c r="E45" s="144"/>
      <c r="F45" s="144"/>
      <c r="G45" s="144"/>
      <c r="H45" s="58"/>
      <c r="I45" s="58"/>
      <c r="J45" s="53"/>
      <c r="K45" s="58"/>
      <c r="L45" s="58"/>
    </row>
    <row r="46" spans="2:12" ht="20.25" customHeight="1" x14ac:dyDescent="0.25">
      <c r="B46" s="61"/>
      <c r="C46" s="62" t="s">
        <v>131</v>
      </c>
      <c r="D46" s="62" t="s">
        <v>125</v>
      </c>
      <c r="E46" s="63">
        <f t="shared" ref="E46:F48" si="8">E19</f>
        <v>3.9</v>
      </c>
      <c r="F46" s="63">
        <f t="shared" si="8"/>
        <v>4.0599999999999996</v>
      </c>
      <c r="G46" s="63">
        <f t="shared" ref="G46:G48" si="9">F46/E46*100</f>
        <v>104.10256410256409</v>
      </c>
      <c r="H46" s="58"/>
      <c r="I46" s="58"/>
      <c r="J46" s="53"/>
      <c r="K46" s="58"/>
      <c r="L46" s="58"/>
    </row>
    <row r="47" spans="2:12" ht="20.25" customHeight="1" x14ac:dyDescent="0.25">
      <c r="B47" s="61"/>
      <c r="C47" s="62" t="s">
        <v>132</v>
      </c>
      <c r="D47" s="62" t="s">
        <v>125</v>
      </c>
      <c r="E47" s="63">
        <f t="shared" si="8"/>
        <v>3.25</v>
      </c>
      <c r="F47" s="63">
        <f t="shared" si="8"/>
        <v>3.38</v>
      </c>
      <c r="G47" s="63">
        <f t="shared" si="9"/>
        <v>104</v>
      </c>
      <c r="H47" s="58"/>
      <c r="I47" s="58"/>
      <c r="J47" s="53"/>
      <c r="K47" s="58"/>
      <c r="L47" s="58"/>
    </row>
    <row r="48" spans="2:12" ht="20.25" customHeight="1" x14ac:dyDescent="0.25">
      <c r="B48" s="61"/>
      <c r="C48" s="62" t="s">
        <v>128</v>
      </c>
      <c r="D48" s="62" t="s">
        <v>125</v>
      </c>
      <c r="E48" s="63">
        <f t="shared" si="8"/>
        <v>1.76</v>
      </c>
      <c r="F48" s="63">
        <f t="shared" si="8"/>
        <v>1.83</v>
      </c>
      <c r="G48" s="63">
        <f t="shared" si="9"/>
        <v>103.97727272727273</v>
      </c>
      <c r="H48" s="58"/>
      <c r="I48" s="58"/>
      <c r="J48" s="53"/>
      <c r="K48" s="58"/>
      <c r="L48" s="58"/>
    </row>
    <row r="49" spans="2:12" ht="20.25" customHeight="1" x14ac:dyDescent="0.25">
      <c r="B49" s="64"/>
      <c r="C49" s="65"/>
      <c r="D49" s="65"/>
      <c r="E49" s="66"/>
      <c r="F49" s="66"/>
      <c r="G49" s="66"/>
      <c r="H49" s="58"/>
      <c r="I49" s="58"/>
      <c r="J49" s="53"/>
      <c r="K49" s="58"/>
      <c r="L49" s="58"/>
    </row>
    <row r="50" spans="2:12" x14ac:dyDescent="0.25">
      <c r="B50" s="67"/>
      <c r="C50" s="68"/>
      <c r="D50" s="69"/>
      <c r="E50" s="68"/>
      <c r="F50" s="68"/>
      <c r="G50" s="68"/>
      <c r="H50" s="68"/>
      <c r="I50" s="68"/>
      <c r="J50" s="68"/>
      <c r="K50" s="68"/>
      <c r="L50" s="68"/>
    </row>
    <row r="51" spans="2:12" x14ac:dyDescent="0.25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</row>
  </sheetData>
  <customSheetViews>
    <customSheetView guid="{9C1C4A53-F5C2-4037-A8C9-7C9A111497E1}" scale="75" showPageBreaks="1" fitToPage="1" printArea="1" hiddenRows="1" topLeftCell="A2">
      <selection activeCell="L8" sqref="L8:L9"/>
      <pageMargins left="0" right="0" top="0" bottom="0" header="0" footer="0.31496062992125984"/>
      <printOptions horizontalCentered="1" verticalCentered="1"/>
      <pageSetup paperSize="9" scale="93" orientation="portrait" r:id="rId1"/>
    </customSheetView>
    <customSheetView guid="{688E5DFF-3132-4C5D-958E-32CAF30D478B}" scale="75" fitToPage="1" hiddenRows="1" topLeftCell="A2">
      <selection activeCell="B7" sqref="B7:G7"/>
      <pageMargins left="0" right="0" top="0" bottom="0" header="0" footer="0.31496062992125984"/>
      <printOptions horizontalCentered="1" verticalCentered="1"/>
      <pageSetup paperSize="9" scale="91" orientation="portrait" r:id="rId2"/>
    </customSheetView>
    <customSheetView guid="{6579B92C-70DC-4A83-8E45-FB58953DA300}" scale="75" showPageBreaks="1" fitToPage="1" printArea="1" hiddenRows="1" topLeftCell="A2">
      <selection activeCell="B7" sqref="B7:G7"/>
      <pageMargins left="0" right="0" top="0" bottom="0" header="0" footer="0.31496062992125984"/>
      <printOptions horizontalCentered="1" verticalCentered="1"/>
      <pageSetup paperSize="9" scale="90" orientation="portrait" r:id="rId3"/>
    </customSheetView>
  </customSheetViews>
  <mergeCells count="29">
    <mergeCell ref="C45:G45"/>
    <mergeCell ref="C13:G13"/>
    <mergeCell ref="C15:G15"/>
    <mergeCell ref="C18:G18"/>
    <mergeCell ref="C22:G22"/>
    <mergeCell ref="C24:G24"/>
    <mergeCell ref="C27:G27"/>
    <mergeCell ref="C31:G31"/>
    <mergeCell ref="C33:G33"/>
    <mergeCell ref="C36:G36"/>
    <mergeCell ref="C40:G40"/>
    <mergeCell ref="C42:G42"/>
    <mergeCell ref="H8:H9"/>
    <mergeCell ref="I8:I9"/>
    <mergeCell ref="K8:K9"/>
    <mergeCell ref="L8:L9"/>
    <mergeCell ref="C12:G12"/>
    <mergeCell ref="H12:L12"/>
    <mergeCell ref="G8:G11"/>
    <mergeCell ref="E8:F8"/>
    <mergeCell ref="B8:B11"/>
    <mergeCell ref="C8:C11"/>
    <mergeCell ref="D8:D11"/>
    <mergeCell ref="E1:G1"/>
    <mergeCell ref="E2:G2"/>
    <mergeCell ref="E3:G3"/>
    <mergeCell ref="E4:G4"/>
    <mergeCell ref="E5:G5"/>
    <mergeCell ref="B7:G7"/>
  </mergeCells>
  <printOptions horizontalCentered="1" verticalCentered="1"/>
  <pageMargins left="0" right="0" top="0" bottom="0" header="0" footer="0.31496062992125984"/>
  <pageSetup paperSize="9" scale="93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114"/>
  <sheetViews>
    <sheetView tabSelected="1" workbookViewId="0">
      <pane ySplit="6" topLeftCell="A97" activePane="bottomLeft" state="frozen"/>
      <selection pane="bottomLeft" activeCell="A111" sqref="A111:XFD111"/>
    </sheetView>
  </sheetViews>
  <sheetFormatPr defaultRowHeight="15" x14ac:dyDescent="0.25"/>
  <cols>
    <col min="1" max="1" width="41.7109375" customWidth="1"/>
    <col min="2" max="3" width="7.140625" customWidth="1"/>
    <col min="4" max="5" width="7.28515625" customWidth="1"/>
    <col min="6" max="6" width="7" customWidth="1"/>
    <col min="7" max="7" width="7.5703125" customWidth="1"/>
    <col min="8" max="8" width="7.7109375" customWidth="1"/>
    <col min="9" max="9" width="7.42578125" customWidth="1"/>
    <col min="10" max="11" width="7.28515625" customWidth="1"/>
    <col min="12" max="12" width="8.140625" customWidth="1"/>
    <col min="13" max="13" width="9.28515625" customWidth="1"/>
    <col min="14" max="14" width="8.28515625" customWidth="1"/>
    <col min="15" max="15" width="9" customWidth="1"/>
    <col min="16" max="16" width="7.85546875" customWidth="1"/>
    <col min="17" max="17" width="7.42578125" customWidth="1"/>
    <col min="18" max="18" width="7.7109375" customWidth="1"/>
    <col min="19" max="19" width="7.42578125" customWidth="1"/>
    <col min="20" max="20" width="7.140625" customWidth="1"/>
    <col min="21" max="21" width="7.5703125" customWidth="1"/>
  </cols>
  <sheetData>
    <row r="2" spans="1:21" ht="15.75" x14ac:dyDescent="0.25">
      <c r="B2" s="1" t="s">
        <v>104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10"/>
      <c r="R2" s="110"/>
      <c r="S2" s="110"/>
      <c r="T2" s="111"/>
    </row>
    <row r="4" spans="1:21" x14ac:dyDescent="0.25">
      <c r="A4" s="166" t="s">
        <v>0</v>
      </c>
      <c r="B4" s="146" t="s">
        <v>29</v>
      </c>
      <c r="C4" s="147"/>
      <c r="D4" s="147"/>
      <c r="E4" s="147"/>
      <c r="F4" s="148"/>
      <c r="G4" s="146" t="s">
        <v>30</v>
      </c>
      <c r="H4" s="147"/>
      <c r="I4" s="147"/>
      <c r="J4" s="147"/>
      <c r="K4" s="148"/>
      <c r="L4" s="146" t="s">
        <v>31</v>
      </c>
      <c r="M4" s="147"/>
      <c r="N4" s="147"/>
      <c r="O4" s="147"/>
      <c r="P4" s="148"/>
      <c r="Q4" s="146" t="s">
        <v>73</v>
      </c>
      <c r="R4" s="147"/>
      <c r="S4" s="147"/>
      <c r="T4" s="147"/>
      <c r="U4" s="148"/>
    </row>
    <row r="5" spans="1:21" ht="28.5" customHeight="1" x14ac:dyDescent="0.25">
      <c r="A5" s="167"/>
      <c r="B5" s="153" t="s">
        <v>71</v>
      </c>
      <c r="C5" s="154"/>
      <c r="D5" s="153" t="s">
        <v>72</v>
      </c>
      <c r="E5" s="154"/>
      <c r="F5" s="151" t="s">
        <v>77</v>
      </c>
      <c r="G5" s="153" t="s">
        <v>71</v>
      </c>
      <c r="H5" s="154"/>
      <c r="I5" s="153" t="s">
        <v>72</v>
      </c>
      <c r="J5" s="154"/>
      <c r="K5" s="151" t="s">
        <v>77</v>
      </c>
      <c r="L5" s="153" t="s">
        <v>71</v>
      </c>
      <c r="M5" s="154"/>
      <c r="N5" s="153" t="s">
        <v>72</v>
      </c>
      <c r="O5" s="154"/>
      <c r="P5" s="151" t="s">
        <v>77</v>
      </c>
      <c r="Q5" s="153" t="s">
        <v>71</v>
      </c>
      <c r="R5" s="154"/>
      <c r="S5" s="149" t="s">
        <v>72</v>
      </c>
      <c r="T5" s="150"/>
      <c r="U5" s="151" t="s">
        <v>77</v>
      </c>
    </row>
    <row r="6" spans="1:21" ht="37.9" customHeight="1" x14ac:dyDescent="0.25">
      <c r="A6" s="168"/>
      <c r="B6" s="131" t="s">
        <v>74</v>
      </c>
      <c r="C6" s="130" t="s">
        <v>75</v>
      </c>
      <c r="D6" s="131" t="s">
        <v>74</v>
      </c>
      <c r="E6" s="130" t="s">
        <v>75</v>
      </c>
      <c r="F6" s="152"/>
      <c r="G6" s="131" t="s">
        <v>74</v>
      </c>
      <c r="H6" s="130" t="s">
        <v>75</v>
      </c>
      <c r="I6" s="131" t="s">
        <v>74</v>
      </c>
      <c r="J6" s="130" t="s">
        <v>75</v>
      </c>
      <c r="K6" s="152"/>
      <c r="L6" s="131" t="s">
        <v>74</v>
      </c>
      <c r="M6" s="130" t="s">
        <v>75</v>
      </c>
      <c r="N6" s="131" t="s">
        <v>74</v>
      </c>
      <c r="O6" s="130" t="s">
        <v>75</v>
      </c>
      <c r="P6" s="152"/>
      <c r="Q6" s="131" t="s">
        <v>74</v>
      </c>
      <c r="R6" s="130" t="s">
        <v>75</v>
      </c>
      <c r="S6" s="131" t="s">
        <v>74</v>
      </c>
      <c r="T6" s="130" t="s">
        <v>75</v>
      </c>
      <c r="U6" s="152"/>
    </row>
    <row r="7" spans="1:21" x14ac:dyDescent="0.25">
      <c r="A7" s="165" t="s">
        <v>23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</row>
    <row r="8" spans="1:21" x14ac:dyDescent="0.25">
      <c r="A8" s="26" t="s">
        <v>61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>
        <v>2216.66</v>
      </c>
      <c r="M8" s="71">
        <v>2216.66</v>
      </c>
      <c r="N8" s="73">
        <v>2305.1999999999998</v>
      </c>
      <c r="O8" s="73">
        <v>2305.1999999999998</v>
      </c>
      <c r="P8" s="72">
        <f>O8/M8*100</f>
        <v>103.9942977272112</v>
      </c>
      <c r="Q8" s="71"/>
      <c r="R8" s="71"/>
      <c r="S8" s="71"/>
      <c r="T8" s="71"/>
      <c r="U8" s="71"/>
    </row>
    <row r="9" spans="1:21" x14ac:dyDescent="0.25">
      <c r="A9" s="26" t="s">
        <v>81</v>
      </c>
      <c r="B9" s="73">
        <v>24.11</v>
      </c>
      <c r="C9" s="71">
        <v>24.11</v>
      </c>
      <c r="D9" s="73">
        <v>25.81</v>
      </c>
      <c r="E9" s="71">
        <v>25.81</v>
      </c>
      <c r="F9" s="72">
        <f>E9/$C$9*100</f>
        <v>107.05101617586064</v>
      </c>
      <c r="G9" s="71">
        <v>18.27</v>
      </c>
      <c r="H9" s="71">
        <v>18.27</v>
      </c>
      <c r="I9" s="71">
        <v>18.510000000000002</v>
      </c>
      <c r="J9" s="71">
        <v>18.510000000000002</v>
      </c>
      <c r="K9" s="72">
        <f>J9/H9*100</f>
        <v>101.31362889983582</v>
      </c>
      <c r="L9" s="71"/>
      <c r="M9" s="71"/>
      <c r="N9" s="71"/>
      <c r="O9" s="71"/>
      <c r="P9" s="71"/>
      <c r="Q9" s="71"/>
      <c r="R9" s="71"/>
      <c r="S9" s="71"/>
      <c r="T9" s="71"/>
      <c r="U9" s="71"/>
    </row>
    <row r="10" spans="1:21" x14ac:dyDescent="0.25">
      <c r="A10" s="26" t="s">
        <v>60</v>
      </c>
      <c r="B10" s="116">
        <v>57.43</v>
      </c>
      <c r="C10" s="84">
        <v>30.9</v>
      </c>
      <c r="D10" s="116">
        <v>60.02</v>
      </c>
      <c r="E10" s="73">
        <v>32.729999999999997</v>
      </c>
      <c r="F10" s="72">
        <f>E10/$C$10*100</f>
        <v>105.92233009708738</v>
      </c>
      <c r="G10" s="71">
        <v>12.46</v>
      </c>
      <c r="H10" s="71">
        <v>12.46</v>
      </c>
      <c r="I10" s="84">
        <v>14.9</v>
      </c>
      <c r="J10" s="71">
        <v>13.25</v>
      </c>
      <c r="K10" s="72">
        <f>J10/H10*100</f>
        <v>106.34028892455858</v>
      </c>
      <c r="L10" s="73">
        <v>1969.76</v>
      </c>
      <c r="M10" s="73">
        <v>1969.76</v>
      </c>
      <c r="N10" s="71">
        <v>2047.63</v>
      </c>
      <c r="O10" s="71">
        <v>2047.63</v>
      </c>
      <c r="P10" s="72">
        <f>O10/M10*100</f>
        <v>103.95327349524817</v>
      </c>
      <c r="Q10" s="71">
        <v>146.02000000000001</v>
      </c>
      <c r="R10" s="71">
        <v>146.02000000000001</v>
      </c>
      <c r="S10" s="73">
        <v>150.69999999999999</v>
      </c>
      <c r="T10" s="73">
        <v>150.69999999999999</v>
      </c>
      <c r="U10" s="72">
        <f>T10/R10*100</f>
        <v>103.20504040542392</v>
      </c>
    </row>
    <row r="11" spans="1:21" ht="27" customHeight="1" x14ac:dyDescent="0.25">
      <c r="A11" s="26" t="s">
        <v>25</v>
      </c>
      <c r="B11" s="71">
        <v>23.83</v>
      </c>
      <c r="C11" s="71" t="s">
        <v>76</v>
      </c>
      <c r="D11" s="73">
        <v>25.2</v>
      </c>
      <c r="E11" s="71" t="s">
        <v>76</v>
      </c>
      <c r="F11" s="72"/>
      <c r="G11" s="71"/>
      <c r="H11" s="71"/>
      <c r="I11" s="71"/>
      <c r="J11" s="71"/>
      <c r="K11" s="71"/>
      <c r="L11" s="84">
        <v>1276</v>
      </c>
      <c r="M11" s="84" t="s">
        <v>76</v>
      </c>
      <c r="N11" s="116">
        <v>1326.36</v>
      </c>
      <c r="O11" s="84" t="s">
        <v>76</v>
      </c>
      <c r="P11" s="117"/>
      <c r="Q11" s="118">
        <v>87.48</v>
      </c>
      <c r="R11" s="84" t="s">
        <v>76</v>
      </c>
      <c r="S11" s="118">
        <v>91.36</v>
      </c>
      <c r="T11" s="73" t="s">
        <v>76</v>
      </c>
      <c r="U11" s="72"/>
    </row>
    <row r="12" spans="1:21" x14ac:dyDescent="0.25">
      <c r="A12" s="157" t="s">
        <v>2</v>
      </c>
      <c r="B12" s="157"/>
      <c r="C12" s="157"/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</row>
    <row r="13" spans="1:21" x14ac:dyDescent="0.25">
      <c r="A13" s="2" t="s">
        <v>59</v>
      </c>
      <c r="B13" s="71">
        <v>24.37</v>
      </c>
      <c r="C13" s="71">
        <v>24.37</v>
      </c>
      <c r="D13" s="73">
        <v>25.4</v>
      </c>
      <c r="E13" s="73">
        <v>25.4</v>
      </c>
      <c r="F13" s="72">
        <f>E13/$C$13*100</f>
        <v>104.22650800164135</v>
      </c>
      <c r="G13" s="73">
        <v>28.24</v>
      </c>
      <c r="H13" s="71">
        <v>28.24</v>
      </c>
      <c r="I13" s="71">
        <v>29.23</v>
      </c>
      <c r="J13" s="71">
        <v>29.23</v>
      </c>
      <c r="K13" s="72">
        <f>J13/H13*100</f>
        <v>103.5056657223796</v>
      </c>
      <c r="L13" s="36"/>
      <c r="M13" s="36"/>
      <c r="N13" s="36"/>
      <c r="O13" s="36"/>
      <c r="P13" s="36"/>
      <c r="Q13" s="36"/>
      <c r="R13" s="36"/>
      <c r="S13" s="34"/>
      <c r="T13" s="36"/>
      <c r="U13" s="36"/>
    </row>
    <row r="14" spans="1:21" x14ac:dyDescent="0.25">
      <c r="A14" s="2" t="s">
        <v>90</v>
      </c>
      <c r="B14" s="71"/>
      <c r="C14" s="71"/>
      <c r="D14" s="71"/>
      <c r="E14" s="71"/>
      <c r="F14" s="72"/>
      <c r="G14" s="71"/>
      <c r="H14" s="71"/>
      <c r="I14" s="71"/>
      <c r="J14" s="71"/>
      <c r="K14" s="71"/>
      <c r="L14" s="84">
        <v>2737</v>
      </c>
      <c r="M14" s="84">
        <v>2566.52</v>
      </c>
      <c r="N14" s="116">
        <v>2952.75</v>
      </c>
      <c r="O14" s="37">
        <v>2708.96</v>
      </c>
      <c r="P14" s="74">
        <f>O14/M14*100</f>
        <v>105.54992752832631</v>
      </c>
      <c r="Q14" s="36"/>
      <c r="R14" s="36"/>
      <c r="S14" s="34"/>
      <c r="T14" s="36"/>
      <c r="U14" s="36"/>
    </row>
    <row r="15" spans="1:21" ht="15" customHeight="1" x14ac:dyDescent="0.25">
      <c r="A15" s="2" t="s">
        <v>108</v>
      </c>
      <c r="B15" s="71">
        <v>16.12</v>
      </c>
      <c r="C15" s="71" t="s">
        <v>76</v>
      </c>
      <c r="D15" s="71">
        <v>16.690000000000001</v>
      </c>
      <c r="E15" s="71" t="s">
        <v>76</v>
      </c>
      <c r="F15" s="72"/>
      <c r="G15" s="71">
        <v>15.46</v>
      </c>
      <c r="H15" s="71" t="s">
        <v>76</v>
      </c>
      <c r="I15" s="73">
        <v>16</v>
      </c>
      <c r="J15" s="71" t="s">
        <v>76</v>
      </c>
      <c r="K15" s="72"/>
      <c r="L15" s="36"/>
      <c r="M15" s="36"/>
      <c r="N15" s="36"/>
      <c r="O15" s="36"/>
      <c r="P15" s="36"/>
      <c r="Q15" s="36"/>
      <c r="R15" s="36"/>
      <c r="S15" s="36"/>
      <c r="T15" s="36"/>
      <c r="U15" s="36"/>
    </row>
    <row r="16" spans="1:21" x14ac:dyDescent="0.25">
      <c r="A16" s="158" t="s">
        <v>3</v>
      </c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60"/>
      <c r="M16" s="160"/>
      <c r="N16" s="160"/>
      <c r="O16" s="160"/>
      <c r="P16" s="160"/>
      <c r="Q16" s="159"/>
      <c r="R16" s="159"/>
      <c r="S16" s="159"/>
      <c r="T16" s="159"/>
      <c r="U16" s="159"/>
    </row>
    <row r="17" spans="1:21" ht="15.6" customHeight="1" x14ac:dyDescent="0.25">
      <c r="A17" s="2" t="s">
        <v>87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73">
        <v>2578.35</v>
      </c>
      <c r="M17" s="73">
        <v>2578.35</v>
      </c>
      <c r="N17" s="71">
        <v>2673.33</v>
      </c>
      <c r="O17" s="71">
        <v>2673.33</v>
      </c>
      <c r="P17" s="72">
        <f>O17/M17*100</f>
        <v>103.68375123625574</v>
      </c>
      <c r="Q17" s="36"/>
      <c r="R17" s="36"/>
      <c r="S17" s="36"/>
      <c r="T17" s="36"/>
      <c r="U17" s="36"/>
    </row>
    <row r="18" spans="1:21" x14ac:dyDescent="0.25">
      <c r="A18" s="2" t="s">
        <v>58</v>
      </c>
      <c r="B18" s="73">
        <v>27.13</v>
      </c>
      <c r="C18" s="71">
        <v>27.13</v>
      </c>
      <c r="D18" s="73">
        <v>28.04</v>
      </c>
      <c r="E18" s="71">
        <v>28.04</v>
      </c>
      <c r="F18" s="72">
        <f>E18/C18*100</f>
        <v>103.35422042019904</v>
      </c>
      <c r="G18" s="36"/>
      <c r="H18" s="36"/>
      <c r="I18" s="36"/>
      <c r="J18" s="36"/>
      <c r="K18" s="36"/>
      <c r="L18" s="44"/>
      <c r="M18" s="44"/>
      <c r="N18" s="44"/>
      <c r="O18" s="44"/>
      <c r="P18" s="44"/>
      <c r="Q18" s="36"/>
      <c r="R18" s="36"/>
      <c r="S18" s="36"/>
      <c r="T18" s="36"/>
      <c r="U18" s="36"/>
    </row>
    <row r="19" spans="1:21" ht="16.149999999999999" customHeight="1" x14ac:dyDescent="0.25">
      <c r="A19" s="161" t="s">
        <v>4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2"/>
      <c r="O19" s="162"/>
      <c r="P19" s="162"/>
      <c r="Q19" s="162"/>
      <c r="R19" s="162"/>
      <c r="S19" s="162"/>
      <c r="T19" s="162"/>
      <c r="U19" s="162"/>
    </row>
    <row r="20" spans="1:21" x14ac:dyDescent="0.25">
      <c r="A20" s="16" t="s">
        <v>57</v>
      </c>
      <c r="B20" s="73">
        <v>20.440000000000001</v>
      </c>
      <c r="C20" s="71">
        <v>20.440000000000001</v>
      </c>
      <c r="D20" s="73">
        <v>20.440000000000001</v>
      </c>
      <c r="E20" s="71">
        <v>20.440000000000001</v>
      </c>
      <c r="F20" s="72">
        <f>E20/C20*100</f>
        <v>100</v>
      </c>
      <c r="G20" s="71">
        <v>16.940000000000001</v>
      </c>
      <c r="H20" s="71">
        <v>16.940000000000001</v>
      </c>
      <c r="I20" s="81">
        <v>17.899999999999999</v>
      </c>
      <c r="J20" s="73">
        <v>17.899999999999999</v>
      </c>
      <c r="K20" s="72">
        <f>J20/H20*100</f>
        <v>105.66706021251476</v>
      </c>
      <c r="L20" s="71"/>
      <c r="M20" s="71"/>
      <c r="N20" s="71"/>
      <c r="O20" s="71"/>
      <c r="P20" s="71"/>
      <c r="Q20" s="71"/>
      <c r="R20" s="71"/>
      <c r="S20" s="71"/>
      <c r="T20" s="71"/>
      <c r="U20" s="71"/>
    </row>
    <row r="21" spans="1:21" x14ac:dyDescent="0.25">
      <c r="A21" s="155" t="s">
        <v>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</row>
    <row r="22" spans="1:21" x14ac:dyDescent="0.25">
      <c r="A22" s="16" t="s">
        <v>56</v>
      </c>
      <c r="B22" s="71">
        <v>26.72</v>
      </c>
      <c r="C22" s="71">
        <v>26.72</v>
      </c>
      <c r="D22" s="71">
        <v>28.21</v>
      </c>
      <c r="E22" s="71">
        <v>28.21</v>
      </c>
      <c r="F22" s="72">
        <f>E22/C22*100</f>
        <v>105.57634730538923</v>
      </c>
      <c r="G22" s="71">
        <v>2.93</v>
      </c>
      <c r="H22" s="71">
        <v>2.93</v>
      </c>
      <c r="I22" s="71">
        <v>2.93</v>
      </c>
      <c r="J22" s="71">
        <v>2.93</v>
      </c>
      <c r="K22" s="72">
        <f>J22/H22*100</f>
        <v>100</v>
      </c>
      <c r="L22" s="73">
        <v>1871.67</v>
      </c>
      <c r="M22" s="73">
        <v>1871.67</v>
      </c>
      <c r="N22" s="78">
        <v>1943.24</v>
      </c>
      <c r="O22" s="71">
        <v>1943.24</v>
      </c>
      <c r="P22" s="72">
        <f>O22/M22*100</f>
        <v>103.82385783818728</v>
      </c>
      <c r="Q22" s="71"/>
      <c r="R22" s="71"/>
      <c r="S22" s="71"/>
      <c r="T22" s="71"/>
      <c r="U22" s="71"/>
    </row>
    <row r="23" spans="1:21" x14ac:dyDescent="0.25">
      <c r="A23" s="155" t="s">
        <v>24</v>
      </c>
      <c r="B23" s="156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</row>
    <row r="24" spans="1:21" x14ac:dyDescent="0.25">
      <c r="A24" s="16" t="s">
        <v>55</v>
      </c>
      <c r="B24" s="71">
        <v>28.61</v>
      </c>
      <c r="C24" s="71">
        <v>28.61</v>
      </c>
      <c r="D24" s="71">
        <v>30.14</v>
      </c>
      <c r="E24" s="71">
        <v>30.14</v>
      </c>
      <c r="F24" s="72">
        <f>E24/C24*100</f>
        <v>105.34778049632996</v>
      </c>
      <c r="G24" s="71">
        <v>14.31</v>
      </c>
      <c r="H24" s="71">
        <v>14.31</v>
      </c>
      <c r="I24" s="71">
        <v>14.58</v>
      </c>
      <c r="J24" s="71">
        <v>14.58</v>
      </c>
      <c r="K24" s="72">
        <f>J24/H24*100</f>
        <v>101.88679245283019</v>
      </c>
      <c r="L24" s="71"/>
      <c r="M24" s="71"/>
      <c r="N24" s="71"/>
      <c r="O24" s="71"/>
      <c r="P24" s="71"/>
      <c r="Q24" s="71"/>
      <c r="R24" s="71"/>
      <c r="S24" s="71"/>
      <c r="T24" s="71"/>
      <c r="U24" s="71"/>
    </row>
    <row r="25" spans="1:21" x14ac:dyDescent="0.25">
      <c r="A25" s="29" t="s">
        <v>6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1:21" x14ac:dyDescent="0.25">
      <c r="A26" s="26" t="s">
        <v>54</v>
      </c>
      <c r="B26" s="71">
        <v>24.7</v>
      </c>
      <c r="C26" s="73">
        <v>24.7</v>
      </c>
      <c r="D26" s="71">
        <v>25.77</v>
      </c>
      <c r="E26" s="73">
        <v>25.77</v>
      </c>
      <c r="F26" s="72">
        <f>E26/C26*100</f>
        <v>104.33198380566802</v>
      </c>
      <c r="G26" s="73">
        <v>14.37</v>
      </c>
      <c r="H26" s="73">
        <v>14.37</v>
      </c>
      <c r="I26" s="73">
        <v>14.99</v>
      </c>
      <c r="J26" s="73">
        <v>14.99</v>
      </c>
      <c r="K26" s="72">
        <f>J26/H26*100</f>
        <v>104.31454418928323</v>
      </c>
      <c r="L26" s="71"/>
      <c r="M26" s="71"/>
      <c r="N26" s="71"/>
      <c r="O26" s="71"/>
      <c r="P26" s="71"/>
      <c r="Q26" s="71"/>
      <c r="R26" s="71"/>
      <c r="S26" s="71"/>
      <c r="T26" s="71"/>
      <c r="U26" s="71"/>
    </row>
    <row r="27" spans="1:21" x14ac:dyDescent="0.25">
      <c r="A27" s="26" t="s">
        <v>90</v>
      </c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>
        <v>2663.84</v>
      </c>
      <c r="M27" s="71" t="s">
        <v>76</v>
      </c>
      <c r="N27" s="76">
        <v>2773.94</v>
      </c>
      <c r="O27" s="71" t="s">
        <v>76</v>
      </c>
      <c r="P27" s="72"/>
      <c r="Q27" s="71"/>
      <c r="R27" s="71"/>
      <c r="S27" s="71"/>
      <c r="T27" s="71"/>
      <c r="U27" s="71"/>
    </row>
    <row r="28" spans="1:21" x14ac:dyDescent="0.25">
      <c r="A28" s="29" t="s">
        <v>7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1:21" x14ac:dyDescent="0.25">
      <c r="A29" s="26" t="s">
        <v>53</v>
      </c>
      <c r="B29" s="71">
        <v>23.19</v>
      </c>
      <c r="C29" s="71">
        <v>23.19</v>
      </c>
      <c r="D29" s="73">
        <v>24.4</v>
      </c>
      <c r="E29" s="73">
        <v>24.4</v>
      </c>
      <c r="F29" s="72">
        <f>E29/C29*100</f>
        <v>105.21776627856833</v>
      </c>
      <c r="G29" s="71">
        <v>18.79</v>
      </c>
      <c r="H29" s="71">
        <v>18.79</v>
      </c>
      <c r="I29" s="71">
        <v>19.61</v>
      </c>
      <c r="J29" s="71">
        <v>19.61</v>
      </c>
      <c r="K29" s="72">
        <f>J29/H29*100</f>
        <v>104.36402341671102</v>
      </c>
      <c r="L29" s="71"/>
      <c r="M29" s="71"/>
      <c r="N29" s="71"/>
      <c r="O29" s="71"/>
      <c r="P29" s="71"/>
      <c r="Q29" s="71"/>
      <c r="R29" s="71"/>
      <c r="S29" s="71"/>
      <c r="T29" s="71"/>
      <c r="U29" s="71"/>
    </row>
    <row r="30" spans="1:21" x14ac:dyDescent="0.25">
      <c r="A30" s="26" t="s">
        <v>153</v>
      </c>
      <c r="B30" s="71">
        <v>26.77</v>
      </c>
      <c r="C30" s="71">
        <v>26.77</v>
      </c>
      <c r="D30" s="71">
        <v>27.82</v>
      </c>
      <c r="E30" s="71">
        <v>27.82</v>
      </c>
      <c r="F30" s="72">
        <f>E30/C30*100</f>
        <v>103.9223010833022</v>
      </c>
      <c r="G30" s="73">
        <v>49.79</v>
      </c>
      <c r="H30" s="73">
        <v>49.79</v>
      </c>
      <c r="I30" s="73">
        <v>51.57</v>
      </c>
      <c r="J30" s="73">
        <v>51.57</v>
      </c>
      <c r="K30" s="72">
        <f>J30/H30*100</f>
        <v>103.57501506326572</v>
      </c>
      <c r="L30" s="71"/>
      <c r="M30" s="71"/>
      <c r="N30" s="71"/>
      <c r="O30" s="71"/>
      <c r="P30" s="71"/>
      <c r="Q30" s="71"/>
      <c r="R30" s="71"/>
      <c r="S30" s="71"/>
      <c r="T30" s="71"/>
      <c r="U30" s="71"/>
    </row>
    <row r="31" spans="1:21" x14ac:dyDescent="0.25">
      <c r="A31" s="2" t="s">
        <v>32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71">
        <v>2023.68</v>
      </c>
      <c r="M31" s="90">
        <v>2023.68</v>
      </c>
      <c r="N31" s="71">
        <v>2098.35</v>
      </c>
      <c r="O31" s="78">
        <v>2098.35</v>
      </c>
      <c r="P31" s="72">
        <f>O31/M31*100</f>
        <v>103.68981261859582</v>
      </c>
      <c r="Q31" s="36"/>
      <c r="R31" s="36"/>
      <c r="S31" s="36"/>
      <c r="T31" s="36"/>
      <c r="U31" s="36"/>
    </row>
    <row r="32" spans="1:21" x14ac:dyDescent="0.25">
      <c r="A32" s="9" t="s">
        <v>109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73">
        <v>1838</v>
      </c>
      <c r="M32" s="37">
        <v>1838</v>
      </c>
      <c r="N32" s="73">
        <v>1911.6</v>
      </c>
      <c r="O32" s="37">
        <v>1911.6</v>
      </c>
      <c r="P32" s="72">
        <f>O32/M32*100</f>
        <v>104.00435255712731</v>
      </c>
      <c r="Q32" s="36"/>
      <c r="R32" s="36"/>
      <c r="S32" s="36"/>
      <c r="T32" s="36"/>
      <c r="U32" s="36"/>
    </row>
    <row r="33" spans="1:21" x14ac:dyDescent="0.25">
      <c r="A33" s="4" t="s">
        <v>8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35"/>
      <c r="M33" s="40"/>
      <c r="N33" s="35"/>
      <c r="O33" s="40"/>
      <c r="P33" s="35"/>
      <c r="Q33" s="5"/>
      <c r="R33" s="5"/>
      <c r="S33" s="5"/>
      <c r="T33" s="5"/>
      <c r="U33" s="5"/>
    </row>
    <row r="34" spans="1:21" x14ac:dyDescent="0.25">
      <c r="A34" s="2" t="s">
        <v>86</v>
      </c>
      <c r="B34" s="71">
        <v>27.15</v>
      </c>
      <c r="C34" s="71">
        <v>27.15</v>
      </c>
      <c r="D34" s="73">
        <v>28.6</v>
      </c>
      <c r="E34" s="73">
        <v>28.6</v>
      </c>
      <c r="F34" s="72">
        <f>E34/C34*100</f>
        <v>105.34069981583795</v>
      </c>
      <c r="G34" s="71"/>
      <c r="H34" s="71"/>
      <c r="I34" s="71"/>
      <c r="J34" s="71"/>
      <c r="K34" s="71"/>
      <c r="L34" s="71">
        <v>1884.82</v>
      </c>
      <c r="M34" s="71">
        <v>1884.82</v>
      </c>
      <c r="N34" s="71">
        <v>1959.91</v>
      </c>
      <c r="O34" s="71">
        <v>1959.91</v>
      </c>
      <c r="P34" s="72">
        <f>O34/M34*100</f>
        <v>103.98393480544561</v>
      </c>
      <c r="Q34" s="36"/>
      <c r="R34" s="36"/>
      <c r="S34" s="36"/>
      <c r="T34" s="36"/>
      <c r="U34" s="36"/>
    </row>
    <row r="35" spans="1:21" x14ac:dyDescent="0.25">
      <c r="A35" s="2" t="s">
        <v>52</v>
      </c>
      <c r="B35" s="36"/>
      <c r="C35" s="71"/>
      <c r="D35" s="71"/>
      <c r="E35" s="71"/>
      <c r="F35" s="71"/>
      <c r="G35" s="71">
        <v>9.66</v>
      </c>
      <c r="H35" s="71">
        <v>9.66</v>
      </c>
      <c r="I35" s="71">
        <v>9.67</v>
      </c>
      <c r="J35" s="71">
        <v>9.67</v>
      </c>
      <c r="K35" s="72">
        <f>J35/H35*100</f>
        <v>100.10351966873705</v>
      </c>
      <c r="L35" s="71"/>
      <c r="M35" s="71"/>
      <c r="N35" s="71"/>
      <c r="O35" s="71"/>
      <c r="P35" s="71"/>
      <c r="Q35" s="36"/>
      <c r="R35" s="36"/>
      <c r="S35" s="36"/>
      <c r="T35" s="36"/>
      <c r="U35" s="36"/>
    </row>
    <row r="36" spans="1:21" x14ac:dyDescent="0.25">
      <c r="A36" s="6" t="s">
        <v>26</v>
      </c>
      <c r="B36" s="36"/>
      <c r="C36" s="71"/>
      <c r="D36" s="71"/>
      <c r="E36" s="71"/>
      <c r="F36" s="71"/>
      <c r="G36" s="71">
        <v>23.95</v>
      </c>
      <c r="H36" s="71">
        <v>23.95</v>
      </c>
      <c r="I36" s="71">
        <v>25.67</v>
      </c>
      <c r="J36" s="71">
        <v>25.67</v>
      </c>
      <c r="K36" s="72">
        <f>J36/H36*100</f>
        <v>107.18162839248436</v>
      </c>
      <c r="L36" s="36"/>
      <c r="M36" s="36"/>
      <c r="N36" s="36"/>
      <c r="O36" s="36"/>
      <c r="P36" s="36"/>
      <c r="Q36" s="36"/>
      <c r="R36" s="36"/>
      <c r="S36" s="36"/>
      <c r="T36" s="36"/>
      <c r="U36" s="36"/>
    </row>
    <row r="37" spans="1:21" x14ac:dyDescent="0.25">
      <c r="A37" s="4" t="s">
        <v>9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x14ac:dyDescent="0.25">
      <c r="A38" s="2" t="s">
        <v>51</v>
      </c>
      <c r="B38" s="71">
        <v>32.03</v>
      </c>
      <c r="C38" s="71">
        <v>32.03</v>
      </c>
      <c r="D38" s="73">
        <v>33</v>
      </c>
      <c r="E38" s="73">
        <v>33</v>
      </c>
      <c r="F38" s="72">
        <f>E38/C38*100</f>
        <v>103.02841086481422</v>
      </c>
      <c r="G38" s="71"/>
      <c r="H38" s="71"/>
      <c r="I38" s="71"/>
      <c r="J38" s="71"/>
      <c r="K38" s="72"/>
      <c r="L38" s="36"/>
      <c r="M38" s="36"/>
      <c r="N38" s="36"/>
      <c r="O38" s="36"/>
      <c r="P38" s="74"/>
      <c r="Q38" s="36"/>
      <c r="R38" s="36"/>
      <c r="S38" s="36"/>
      <c r="T38" s="36"/>
      <c r="U38" s="36"/>
    </row>
    <row r="39" spans="1:21" ht="18.75" customHeight="1" x14ac:dyDescent="0.25">
      <c r="A39" s="2" t="s">
        <v>83</v>
      </c>
      <c r="B39" s="71"/>
      <c r="C39" s="71"/>
      <c r="D39" s="71"/>
      <c r="E39" s="71"/>
      <c r="F39" s="72"/>
      <c r="G39" s="71"/>
      <c r="H39" s="71"/>
      <c r="I39" s="71"/>
      <c r="J39" s="71"/>
      <c r="K39" s="72"/>
      <c r="L39" s="36">
        <v>1533.16</v>
      </c>
      <c r="M39" s="37" t="s">
        <v>76</v>
      </c>
      <c r="N39" s="109">
        <v>1598.9</v>
      </c>
      <c r="O39" s="36" t="s">
        <v>76</v>
      </c>
      <c r="P39" s="74"/>
      <c r="Q39" s="36"/>
      <c r="R39" s="36"/>
      <c r="S39" s="36"/>
      <c r="T39" s="36"/>
      <c r="U39" s="36"/>
    </row>
    <row r="40" spans="1:21" ht="110.25" customHeight="1" x14ac:dyDescent="0.25">
      <c r="A40" s="2" t="s">
        <v>170</v>
      </c>
      <c r="B40" s="71"/>
      <c r="C40" s="71"/>
      <c r="D40" s="71"/>
      <c r="E40" s="71"/>
      <c r="F40" s="82"/>
      <c r="G40" s="134">
        <v>40.159999999999997</v>
      </c>
      <c r="H40" s="134">
        <v>27.33</v>
      </c>
      <c r="I40" s="119">
        <v>42.7</v>
      </c>
      <c r="J40" s="90">
        <v>28.64</v>
      </c>
      <c r="K40" s="82">
        <f>J40/H40*100</f>
        <v>104.79326747164288</v>
      </c>
      <c r="L40" s="36"/>
      <c r="M40" s="36"/>
      <c r="N40" s="37"/>
      <c r="O40" s="37"/>
      <c r="P40" s="74"/>
      <c r="Q40" s="36"/>
      <c r="R40" s="36"/>
      <c r="S40" s="36"/>
      <c r="T40" s="36"/>
      <c r="U40" s="36"/>
    </row>
    <row r="41" spans="1:21" ht="123" customHeight="1" x14ac:dyDescent="0.25">
      <c r="A41" s="2" t="s">
        <v>169</v>
      </c>
      <c r="B41" s="71"/>
      <c r="C41" s="71"/>
      <c r="D41" s="71"/>
      <c r="E41" s="71"/>
      <c r="F41" s="72"/>
      <c r="G41" s="34">
        <v>437.58</v>
      </c>
      <c r="H41" s="37" t="s">
        <v>76</v>
      </c>
      <c r="I41" s="34">
        <v>465.23</v>
      </c>
      <c r="J41" s="37" t="s">
        <v>76</v>
      </c>
      <c r="K41" s="72"/>
      <c r="L41" s="36"/>
      <c r="M41" s="36"/>
      <c r="N41" s="37"/>
      <c r="O41" s="37"/>
      <c r="P41" s="74"/>
      <c r="Q41" s="36"/>
      <c r="R41" s="36"/>
      <c r="S41" s="36"/>
      <c r="T41" s="36"/>
      <c r="U41" s="36"/>
    </row>
    <row r="42" spans="1:21" x14ac:dyDescent="0.25">
      <c r="A42" s="2" t="s">
        <v>90</v>
      </c>
      <c r="B42" s="36"/>
      <c r="C42" s="36"/>
      <c r="D42" s="36"/>
      <c r="E42" s="36"/>
      <c r="F42" s="44"/>
      <c r="G42" s="44"/>
      <c r="H42" s="44"/>
      <c r="I42" s="44"/>
      <c r="J42" s="44"/>
      <c r="K42" s="44"/>
      <c r="L42" s="36">
        <v>3535.85</v>
      </c>
      <c r="M42" s="36" t="s">
        <v>76</v>
      </c>
      <c r="N42" s="81">
        <v>2609.8000000000002</v>
      </c>
      <c r="O42" s="44" t="s">
        <v>76</v>
      </c>
      <c r="P42" s="76"/>
      <c r="Q42" s="36"/>
      <c r="R42" s="36"/>
      <c r="S42" s="36"/>
      <c r="T42" s="36"/>
      <c r="U42" s="36"/>
    </row>
    <row r="43" spans="1:21" x14ac:dyDescent="0.25">
      <c r="A43" s="4" t="s">
        <v>10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1:21" x14ac:dyDescent="0.25">
      <c r="A44" s="2" t="s">
        <v>50</v>
      </c>
      <c r="B44" s="71">
        <v>32.28</v>
      </c>
      <c r="C44" s="73">
        <v>32.28</v>
      </c>
      <c r="D44" s="73">
        <v>33.5</v>
      </c>
      <c r="E44" s="73">
        <v>33.5</v>
      </c>
      <c r="F44" s="72">
        <f>E44/C44*100</f>
        <v>103.77942998760842</v>
      </c>
      <c r="G44" s="73">
        <v>29.24</v>
      </c>
      <c r="H44" s="71">
        <v>29.24</v>
      </c>
      <c r="I44" s="73">
        <v>30.71</v>
      </c>
      <c r="J44" s="71">
        <v>30.71</v>
      </c>
      <c r="K44" s="72">
        <f>J44/H44*100</f>
        <v>105.02735978112176</v>
      </c>
      <c r="L44" s="71">
        <v>1949.25</v>
      </c>
      <c r="M44" s="71">
        <v>1949.25</v>
      </c>
      <c r="N44" s="71">
        <v>2019.61</v>
      </c>
      <c r="O44" s="78">
        <v>2019.61</v>
      </c>
      <c r="P44" s="72">
        <f>O44/M44*100</f>
        <v>103.6095934333718</v>
      </c>
      <c r="Q44" s="36"/>
      <c r="R44" s="36"/>
      <c r="S44" s="36"/>
      <c r="T44" s="36"/>
      <c r="U44" s="36"/>
    </row>
    <row r="45" spans="1:21" x14ac:dyDescent="0.25">
      <c r="A45" s="4" t="s">
        <v>11</v>
      </c>
      <c r="B45" s="5"/>
      <c r="C45" s="5"/>
      <c r="D45" s="41"/>
      <c r="E45" s="41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1:21" x14ac:dyDescent="0.25">
      <c r="A46" s="3" t="s">
        <v>49</v>
      </c>
      <c r="B46" s="73">
        <v>28.96</v>
      </c>
      <c r="C46" s="73">
        <v>28.96</v>
      </c>
      <c r="D46" s="73">
        <v>30.4</v>
      </c>
      <c r="E46" s="73">
        <v>30.4</v>
      </c>
      <c r="F46" s="72">
        <f>E46/C46*100</f>
        <v>104.97237569060773</v>
      </c>
      <c r="G46" s="71"/>
      <c r="H46" s="71"/>
      <c r="I46" s="71"/>
      <c r="J46" s="71"/>
      <c r="K46" s="71"/>
      <c r="L46" s="36"/>
      <c r="M46" s="36"/>
      <c r="N46" s="36"/>
      <c r="O46" s="36"/>
      <c r="P46" s="36"/>
      <c r="Q46" s="36"/>
      <c r="R46" s="36"/>
      <c r="S46" s="36"/>
      <c r="T46" s="36"/>
      <c r="U46" s="36"/>
    </row>
    <row r="47" spans="1:21" x14ac:dyDescent="0.25">
      <c r="A47" s="7" t="s">
        <v>12</v>
      </c>
      <c r="B47" s="31"/>
      <c r="C47" s="31"/>
      <c r="D47" s="42"/>
      <c r="E47" s="42"/>
      <c r="F47" s="31"/>
      <c r="G47" s="31"/>
      <c r="H47" s="31"/>
      <c r="I47" s="31"/>
      <c r="J47" s="31"/>
      <c r="K47" s="31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x14ac:dyDescent="0.25">
      <c r="A48" s="2" t="s">
        <v>48</v>
      </c>
      <c r="B48" s="71">
        <v>23.73</v>
      </c>
      <c r="C48" s="71">
        <v>23.73</v>
      </c>
      <c r="D48" s="73">
        <v>25.2</v>
      </c>
      <c r="E48" s="73">
        <v>25.2</v>
      </c>
      <c r="F48" s="72">
        <f>E48/C48*100</f>
        <v>106.19469026548671</v>
      </c>
      <c r="G48" s="71">
        <v>22.93</v>
      </c>
      <c r="H48" s="71">
        <v>22.93</v>
      </c>
      <c r="I48" s="71">
        <v>24.34</v>
      </c>
      <c r="J48" s="71">
        <v>24.34</v>
      </c>
      <c r="K48" s="72">
        <f>J48/H48*100</f>
        <v>106.1491495856956</v>
      </c>
      <c r="L48" s="36"/>
      <c r="M48" s="36"/>
      <c r="N48" s="36"/>
      <c r="O48" s="36"/>
      <c r="P48" s="36"/>
      <c r="Q48" s="36"/>
      <c r="R48" s="36"/>
      <c r="S48" s="36"/>
      <c r="T48" s="36"/>
      <c r="U48" s="36"/>
    </row>
    <row r="49" spans="1:21" x14ac:dyDescent="0.25">
      <c r="A49" s="112" t="s">
        <v>155</v>
      </c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7"/>
      <c r="O49" s="36"/>
      <c r="P49" s="74"/>
      <c r="Q49" s="36"/>
      <c r="R49" s="36"/>
      <c r="S49" s="36"/>
      <c r="T49" s="36"/>
      <c r="U49" s="74"/>
    </row>
    <row r="50" spans="1:21" x14ac:dyDescent="0.25">
      <c r="A50" s="112" t="s">
        <v>156</v>
      </c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>
        <v>2108.91</v>
      </c>
      <c r="M50" s="36">
        <v>2108.91</v>
      </c>
      <c r="N50" s="84">
        <v>2460.0100000000002</v>
      </c>
      <c r="O50" s="40">
        <v>2193.27</v>
      </c>
      <c r="P50" s="74">
        <f>O50/M50*100</f>
        <v>104.00017070429747</v>
      </c>
      <c r="Q50" s="36">
        <v>139.12</v>
      </c>
      <c r="R50" s="36">
        <v>139.12</v>
      </c>
      <c r="S50" s="116">
        <v>159.36000000000001</v>
      </c>
      <c r="T50" s="36">
        <v>143.57</v>
      </c>
      <c r="U50" s="74">
        <f t="shared" ref="U50:U51" si="0">T50/R50*100</f>
        <v>103.19867740080507</v>
      </c>
    </row>
    <row r="51" spans="1:21" x14ac:dyDescent="0.25">
      <c r="A51" s="112" t="s">
        <v>154</v>
      </c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>
        <v>2108.91</v>
      </c>
      <c r="M51" s="36">
        <v>2108.91</v>
      </c>
      <c r="N51" s="37">
        <v>2193.27</v>
      </c>
      <c r="O51" s="37">
        <v>2193.27</v>
      </c>
      <c r="P51" s="74">
        <f t="shared" ref="P51" si="1">O51/M51*100</f>
        <v>104.00017070429747</v>
      </c>
      <c r="Q51" s="36">
        <v>139.12</v>
      </c>
      <c r="R51" s="36">
        <v>139.12</v>
      </c>
      <c r="S51" s="36">
        <v>143.57</v>
      </c>
      <c r="T51" s="36">
        <v>143.57</v>
      </c>
      <c r="U51" s="74">
        <f t="shared" si="0"/>
        <v>103.19867740080507</v>
      </c>
    </row>
    <row r="52" spans="1:21" x14ac:dyDescent="0.25">
      <c r="A52" s="112" t="s">
        <v>157</v>
      </c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7">
        <v>2700</v>
      </c>
      <c r="M52" s="37" t="s">
        <v>76</v>
      </c>
      <c r="N52" s="37">
        <v>2778.29</v>
      </c>
      <c r="O52" s="37" t="s">
        <v>76</v>
      </c>
      <c r="P52" s="74"/>
      <c r="Q52" s="36"/>
      <c r="R52" s="36"/>
      <c r="S52" s="36"/>
      <c r="T52" s="36"/>
      <c r="U52" s="74"/>
    </row>
    <row r="53" spans="1:21" x14ac:dyDescent="0.25">
      <c r="A53" s="2" t="s">
        <v>96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73">
        <v>1547.8</v>
      </c>
      <c r="M53" s="73">
        <v>1547.8</v>
      </c>
      <c r="N53" s="71">
        <v>1598.79</v>
      </c>
      <c r="O53" s="71">
        <v>1598.79</v>
      </c>
      <c r="P53" s="72">
        <f>O53/M53*100</f>
        <v>103.294353275617</v>
      </c>
      <c r="Q53" s="36"/>
      <c r="R53" s="36"/>
      <c r="S53" s="36"/>
      <c r="T53" s="36"/>
      <c r="U53" s="74"/>
    </row>
    <row r="54" spans="1:21" ht="30" x14ac:dyDescent="0.25">
      <c r="A54" s="115" t="s">
        <v>160</v>
      </c>
      <c r="B54" s="71">
        <v>8.27</v>
      </c>
      <c r="C54" s="71" t="s">
        <v>76</v>
      </c>
      <c r="D54" s="71">
        <v>8.5299999999999994</v>
      </c>
      <c r="E54" s="71" t="s">
        <v>76</v>
      </c>
      <c r="F54" s="72"/>
      <c r="G54" s="71">
        <v>8.49</v>
      </c>
      <c r="H54" s="71" t="s">
        <v>76</v>
      </c>
      <c r="I54" s="71">
        <v>8.9700000000000006</v>
      </c>
      <c r="J54" s="71" t="s">
        <v>76</v>
      </c>
      <c r="K54" s="72"/>
      <c r="L54" s="71"/>
      <c r="M54" s="71"/>
      <c r="N54" s="71"/>
      <c r="O54" s="71"/>
      <c r="P54" s="36"/>
      <c r="Q54" s="36"/>
      <c r="R54" s="36"/>
      <c r="S54" s="36"/>
      <c r="T54" s="36"/>
      <c r="U54" s="36"/>
    </row>
    <row r="55" spans="1:21" x14ac:dyDescent="0.25">
      <c r="A55" s="15" t="s">
        <v>79</v>
      </c>
      <c r="B55" s="73">
        <v>29.56</v>
      </c>
      <c r="C55" s="73">
        <v>29.56</v>
      </c>
      <c r="D55" s="73">
        <v>30.7</v>
      </c>
      <c r="E55" s="73">
        <v>30.7</v>
      </c>
      <c r="F55" s="72">
        <f>E55/C55*100</f>
        <v>103.85656292286873</v>
      </c>
      <c r="G55" s="71"/>
      <c r="H55" s="71"/>
      <c r="I55" s="71"/>
      <c r="J55" s="71"/>
      <c r="K55" s="72"/>
      <c r="L55" s="71"/>
      <c r="M55" s="71"/>
      <c r="N55" s="71"/>
      <c r="O55" s="71"/>
      <c r="P55" s="36"/>
      <c r="Q55" s="36"/>
      <c r="R55" s="36"/>
      <c r="S55" s="36"/>
      <c r="T55" s="36"/>
      <c r="U55" s="36"/>
    </row>
    <row r="56" spans="1:21" x14ac:dyDescent="0.25">
      <c r="A56" s="4" t="s">
        <v>13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5"/>
      <c r="Q56" s="5"/>
      <c r="R56" s="5"/>
      <c r="S56" s="5"/>
      <c r="T56" s="5"/>
      <c r="U56" s="5"/>
    </row>
    <row r="57" spans="1:21" ht="17.25" customHeight="1" x14ac:dyDescent="0.25">
      <c r="A57" s="2" t="s">
        <v>47</v>
      </c>
      <c r="B57" s="73">
        <v>24.22</v>
      </c>
      <c r="C57" s="71">
        <v>24.22</v>
      </c>
      <c r="D57" s="73">
        <v>25.11</v>
      </c>
      <c r="E57" s="71">
        <v>25.11</v>
      </c>
      <c r="F57" s="72">
        <f>E57/C57*100</f>
        <v>103.6746490503716</v>
      </c>
      <c r="G57" s="71">
        <v>27.12</v>
      </c>
      <c r="H57" s="71">
        <v>27.12</v>
      </c>
      <c r="I57" s="71">
        <v>28.55</v>
      </c>
      <c r="J57" s="71">
        <v>28.55</v>
      </c>
      <c r="K57" s="72">
        <f>J57/H57*100</f>
        <v>105.27286135693214</v>
      </c>
      <c r="L57" s="71"/>
      <c r="M57" s="71"/>
      <c r="N57" s="71"/>
      <c r="O57" s="71"/>
      <c r="P57" s="36"/>
      <c r="Q57" s="36"/>
      <c r="R57" s="36"/>
      <c r="S57" s="36"/>
      <c r="T57" s="36"/>
      <c r="U57" s="36"/>
    </row>
    <row r="58" spans="1:21" ht="26.45" customHeight="1" x14ac:dyDescent="0.25">
      <c r="A58" s="2" t="s">
        <v>46</v>
      </c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>
        <v>2503.87</v>
      </c>
      <c r="M58" s="71">
        <v>2503.87</v>
      </c>
      <c r="N58" s="73">
        <v>2639</v>
      </c>
      <c r="O58" s="81">
        <v>2639</v>
      </c>
      <c r="P58" s="74">
        <f>O58/M58*100</f>
        <v>105.3968456828829</v>
      </c>
      <c r="Q58" s="36"/>
      <c r="R58" s="36"/>
      <c r="S58" s="36"/>
      <c r="T58" s="36"/>
      <c r="U58" s="36"/>
    </row>
    <row r="59" spans="1:21" ht="15.6" customHeight="1" x14ac:dyDescent="0.25">
      <c r="A59" s="9" t="s">
        <v>107</v>
      </c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>
        <v>2503.87</v>
      </c>
      <c r="M59" s="71">
        <v>2503.87</v>
      </c>
      <c r="N59" s="73">
        <v>2639</v>
      </c>
      <c r="O59" s="73">
        <v>2639</v>
      </c>
      <c r="P59" s="74">
        <f>O59/M59*100</f>
        <v>105.3968456828829</v>
      </c>
      <c r="Q59" s="36"/>
      <c r="R59" s="36"/>
      <c r="S59" s="36"/>
      <c r="T59" s="36"/>
      <c r="U59" s="36"/>
    </row>
    <row r="60" spans="1:21" ht="18" customHeight="1" x14ac:dyDescent="0.25">
      <c r="A60" s="163" t="s">
        <v>14</v>
      </c>
      <c r="B60" s="164"/>
      <c r="C60" s="164"/>
      <c r="D60" s="164"/>
      <c r="E60" s="164"/>
      <c r="F60" s="164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</row>
    <row r="61" spans="1:21" ht="26.25" customHeight="1" x14ac:dyDescent="0.25">
      <c r="A61" s="27" t="s">
        <v>164</v>
      </c>
      <c r="B61" s="132">
        <v>30.9</v>
      </c>
      <c r="C61" s="133">
        <v>26</v>
      </c>
      <c r="D61" s="118">
        <v>31.78</v>
      </c>
      <c r="E61" s="100">
        <v>27.36</v>
      </c>
      <c r="F61" s="103">
        <f>E61/C61*100</f>
        <v>105.23076923076924</v>
      </c>
      <c r="G61" s="118">
        <v>11.15</v>
      </c>
      <c r="H61" s="118">
        <v>7.98</v>
      </c>
      <c r="I61" s="118">
        <v>11.59</v>
      </c>
      <c r="J61" s="102">
        <v>8.3800000000000008</v>
      </c>
      <c r="K61" s="103">
        <f>J61/H61*100</f>
        <v>105.0125313283208</v>
      </c>
      <c r="L61" s="71"/>
      <c r="M61" s="102"/>
      <c r="N61" s="71"/>
      <c r="O61" s="71"/>
      <c r="P61" s="102"/>
      <c r="Q61" s="34"/>
      <c r="R61" s="34"/>
      <c r="S61" s="34"/>
      <c r="T61" s="34"/>
      <c r="U61" s="34"/>
    </row>
    <row r="62" spans="1:21" ht="16.5" customHeight="1" x14ac:dyDescent="0.25">
      <c r="A62" s="27" t="s">
        <v>113</v>
      </c>
      <c r="B62" s="102"/>
      <c r="C62" s="101"/>
      <c r="D62" s="102"/>
      <c r="E62" s="100"/>
      <c r="F62" s="103"/>
      <c r="G62" s="102"/>
      <c r="H62" s="102"/>
      <c r="I62" s="102"/>
      <c r="J62" s="102"/>
      <c r="K62" s="104"/>
      <c r="L62" s="119">
        <v>2151.86</v>
      </c>
      <c r="M62" s="119">
        <v>2151.86</v>
      </c>
      <c r="N62" s="119">
        <v>3414.65</v>
      </c>
      <c r="O62" s="119">
        <v>2265.35</v>
      </c>
      <c r="P62" s="82">
        <f>O62/M62*100</f>
        <v>105.27404199157937</v>
      </c>
      <c r="Q62" s="105"/>
      <c r="R62" s="34"/>
      <c r="S62" s="105"/>
      <c r="T62" s="105"/>
      <c r="U62" s="34"/>
    </row>
    <row r="63" spans="1:21" x14ac:dyDescent="0.25">
      <c r="A63" s="2" t="s">
        <v>89</v>
      </c>
      <c r="B63" s="71"/>
      <c r="C63" s="71"/>
      <c r="D63" s="71"/>
      <c r="E63" s="71"/>
      <c r="F63" s="71"/>
      <c r="G63" s="71"/>
      <c r="H63" s="71"/>
      <c r="I63" s="71"/>
      <c r="J63" s="106"/>
      <c r="K63" s="37"/>
      <c r="L63" s="84">
        <v>3136.2</v>
      </c>
      <c r="M63" s="84">
        <v>1784.37</v>
      </c>
      <c r="N63" s="84">
        <v>3246.4</v>
      </c>
      <c r="O63" s="73">
        <v>1877</v>
      </c>
      <c r="P63" s="72">
        <f t="shared" ref="P63:P68" si="2">O63/M63*100</f>
        <v>105.19118792627091</v>
      </c>
      <c r="Q63" s="36"/>
      <c r="R63" s="107"/>
      <c r="S63" s="36"/>
      <c r="T63" s="37"/>
      <c r="U63" s="108"/>
    </row>
    <row r="64" spans="1:21" ht="30" x14ac:dyDescent="0.25">
      <c r="A64" s="2" t="s">
        <v>94</v>
      </c>
      <c r="B64" s="71"/>
      <c r="C64" s="71"/>
      <c r="D64" s="71"/>
      <c r="E64" s="71"/>
      <c r="F64" s="71"/>
      <c r="G64" s="71"/>
      <c r="H64" s="71"/>
      <c r="I64" s="71"/>
      <c r="J64" s="106"/>
      <c r="K64" s="37"/>
      <c r="L64" s="73">
        <v>1917.29</v>
      </c>
      <c r="M64" s="73">
        <v>1917.29</v>
      </c>
      <c r="N64" s="37">
        <v>2006.93</v>
      </c>
      <c r="O64" s="37">
        <v>2006.93</v>
      </c>
      <c r="P64" s="72">
        <f t="shared" si="2"/>
        <v>104.67534906039253</v>
      </c>
      <c r="Q64" s="36"/>
      <c r="R64" s="107"/>
      <c r="S64" s="36"/>
      <c r="T64" s="37"/>
      <c r="U64" s="108"/>
    </row>
    <row r="65" spans="1:21" ht="16.5" customHeight="1" x14ac:dyDescent="0.25">
      <c r="A65" s="2" t="s">
        <v>45</v>
      </c>
      <c r="B65" s="73">
        <v>19.760000000000002</v>
      </c>
      <c r="C65" s="71">
        <v>19.760000000000002</v>
      </c>
      <c r="D65" s="73">
        <v>20.6</v>
      </c>
      <c r="E65" s="71">
        <v>20.6</v>
      </c>
      <c r="F65" s="72">
        <f>E65/C65*100</f>
        <v>104.25101214574899</v>
      </c>
      <c r="G65" s="71">
        <v>15.55</v>
      </c>
      <c r="H65" s="71">
        <v>15.55</v>
      </c>
      <c r="I65" s="71">
        <v>16.13</v>
      </c>
      <c r="J65" s="71">
        <v>16.13</v>
      </c>
      <c r="K65" s="94">
        <f>J65/H65*100</f>
        <v>103.72990353697749</v>
      </c>
      <c r="L65" s="95">
        <v>1918.91</v>
      </c>
      <c r="M65" s="95">
        <v>1918.91</v>
      </c>
      <c r="N65" s="81">
        <v>1993</v>
      </c>
      <c r="O65" s="73">
        <v>1993</v>
      </c>
      <c r="P65" s="96">
        <f t="shared" si="2"/>
        <v>103.86104611472138</v>
      </c>
      <c r="Q65" s="86">
        <v>120.22</v>
      </c>
      <c r="R65" s="71">
        <v>120.22</v>
      </c>
      <c r="S65" s="86">
        <v>124.07</v>
      </c>
      <c r="T65" s="86">
        <v>124.07</v>
      </c>
      <c r="U65" s="72">
        <f>T65/R65*100</f>
        <v>103.20246215272</v>
      </c>
    </row>
    <row r="66" spans="1:21" ht="14.45" customHeight="1" x14ac:dyDescent="0.25">
      <c r="A66" s="2" t="s">
        <v>44</v>
      </c>
      <c r="B66" s="71">
        <v>22.75</v>
      </c>
      <c r="C66" s="71">
        <v>22.75</v>
      </c>
      <c r="D66" s="71">
        <v>23.94</v>
      </c>
      <c r="E66" s="71">
        <v>23.94</v>
      </c>
      <c r="F66" s="72">
        <f>E66/C66*100</f>
        <v>105.23076923076924</v>
      </c>
      <c r="G66" s="73">
        <v>8.5</v>
      </c>
      <c r="H66" s="73">
        <v>8.5</v>
      </c>
      <c r="I66" s="73">
        <v>9</v>
      </c>
      <c r="J66" s="73">
        <v>9</v>
      </c>
      <c r="K66" s="72">
        <f>J66/H66*100</f>
        <v>105.88235294117648</v>
      </c>
      <c r="L66" s="73">
        <v>1769.13</v>
      </c>
      <c r="M66" s="73">
        <v>1769.13</v>
      </c>
      <c r="N66" s="73">
        <v>1861.2</v>
      </c>
      <c r="O66" s="73">
        <v>1861.2</v>
      </c>
      <c r="P66" s="72">
        <f t="shared" si="2"/>
        <v>105.20425293788472</v>
      </c>
      <c r="Q66" s="36"/>
      <c r="R66" s="36"/>
      <c r="S66" s="36"/>
      <c r="T66" s="36"/>
      <c r="U66" s="74"/>
    </row>
    <row r="67" spans="1:21" ht="30" x14ac:dyDescent="0.25">
      <c r="A67" s="2" t="s">
        <v>91</v>
      </c>
      <c r="B67" s="71">
        <v>16.350000000000001</v>
      </c>
      <c r="C67" s="71">
        <v>16.350000000000001</v>
      </c>
      <c r="D67" s="71">
        <v>17.440000000000001</v>
      </c>
      <c r="E67" s="71">
        <v>17.440000000000001</v>
      </c>
      <c r="F67" s="72">
        <f>E67/C67*100</f>
        <v>106.66666666666667</v>
      </c>
      <c r="G67" s="71">
        <v>7.87</v>
      </c>
      <c r="H67" s="71">
        <v>7.87</v>
      </c>
      <c r="I67" s="73">
        <v>8.4</v>
      </c>
      <c r="J67" s="73">
        <v>8.4</v>
      </c>
      <c r="K67" s="72">
        <f>J67/H67*100</f>
        <v>106.73443456162643</v>
      </c>
      <c r="L67" s="71">
        <v>1669.23</v>
      </c>
      <c r="M67" s="71">
        <v>1669.23</v>
      </c>
      <c r="N67" s="71">
        <v>1736.06</v>
      </c>
      <c r="O67" s="71">
        <v>1736.06</v>
      </c>
      <c r="P67" s="72">
        <f t="shared" si="2"/>
        <v>104.0036423979919</v>
      </c>
      <c r="Q67" s="36">
        <v>112.57</v>
      </c>
      <c r="R67" s="36">
        <v>112.57</v>
      </c>
      <c r="S67" s="34">
        <v>116.17</v>
      </c>
      <c r="T67" s="34">
        <v>116.17</v>
      </c>
      <c r="U67" s="97">
        <f>T67/R67*100</f>
        <v>103.19801012703206</v>
      </c>
    </row>
    <row r="68" spans="1:21" x14ac:dyDescent="0.25">
      <c r="A68" s="2" t="s">
        <v>43</v>
      </c>
      <c r="B68" s="71"/>
      <c r="C68" s="71"/>
      <c r="D68" s="71"/>
      <c r="E68" s="71"/>
      <c r="F68" s="98"/>
      <c r="G68" s="71"/>
      <c r="H68" s="71"/>
      <c r="I68" s="71"/>
      <c r="J68" s="71"/>
      <c r="K68" s="87"/>
      <c r="L68" s="99">
        <v>2151.86</v>
      </c>
      <c r="M68" s="86">
        <v>2151.86</v>
      </c>
      <c r="N68" s="78">
        <v>2226.92</v>
      </c>
      <c r="O68" s="71">
        <v>2226.92</v>
      </c>
      <c r="P68" s="94">
        <f t="shared" si="2"/>
        <v>103.48814513955369</v>
      </c>
      <c r="Q68" s="36">
        <v>151.55000000000001</v>
      </c>
      <c r="R68" s="36">
        <v>151.55000000000001</v>
      </c>
      <c r="S68" s="113">
        <v>156.4</v>
      </c>
      <c r="T68" s="113">
        <v>156.4</v>
      </c>
      <c r="U68" s="97">
        <f>T68/R68*100</f>
        <v>103.20026393929396</v>
      </c>
    </row>
    <row r="69" spans="1:21" x14ac:dyDescent="0.25">
      <c r="A69" s="26" t="s">
        <v>158</v>
      </c>
      <c r="B69" s="71">
        <v>27.75</v>
      </c>
      <c r="C69" s="71">
        <v>27.75</v>
      </c>
      <c r="D69" s="71">
        <v>28.94</v>
      </c>
      <c r="E69" s="71">
        <v>28.94</v>
      </c>
      <c r="F69" s="72">
        <f>E69/C69*100</f>
        <v>104.28828828828829</v>
      </c>
      <c r="G69" s="71"/>
      <c r="H69" s="71"/>
      <c r="I69" s="71"/>
      <c r="J69" s="71"/>
      <c r="K69" s="87"/>
      <c r="L69" s="71"/>
      <c r="M69" s="71"/>
      <c r="N69" s="71"/>
      <c r="O69" s="71"/>
      <c r="P69" s="71"/>
      <c r="Q69" s="71"/>
      <c r="R69" s="86"/>
      <c r="S69" s="86"/>
      <c r="T69" s="86"/>
      <c r="U69" s="73"/>
    </row>
    <row r="70" spans="1:21" x14ac:dyDescent="0.25">
      <c r="A70" s="155" t="s">
        <v>15</v>
      </c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  <c r="S70" s="156"/>
      <c r="T70" s="156"/>
      <c r="U70" s="156"/>
    </row>
    <row r="71" spans="1:21" x14ac:dyDescent="0.25">
      <c r="A71" s="26" t="s">
        <v>42</v>
      </c>
      <c r="B71" s="71">
        <v>25.05</v>
      </c>
      <c r="C71" s="71">
        <v>25.05</v>
      </c>
      <c r="D71" s="71">
        <v>26.13</v>
      </c>
      <c r="E71" s="71">
        <v>26.13</v>
      </c>
      <c r="F71" s="72">
        <f>E71/C71*100</f>
        <v>104.31137724550898</v>
      </c>
      <c r="G71" s="71">
        <v>10.72</v>
      </c>
      <c r="H71" s="71">
        <v>10.72</v>
      </c>
      <c r="I71" s="71">
        <v>10.72</v>
      </c>
      <c r="J71" s="71">
        <v>10.72</v>
      </c>
      <c r="K71" s="72">
        <f>J71/H71*100</f>
        <v>100</v>
      </c>
      <c r="L71" s="71"/>
      <c r="M71" s="71"/>
      <c r="N71" s="71"/>
      <c r="O71" s="71"/>
      <c r="P71" s="71"/>
      <c r="Q71" s="71"/>
      <c r="R71" s="71"/>
      <c r="S71" s="71"/>
      <c r="T71" s="71"/>
      <c r="U71" s="71"/>
    </row>
    <row r="72" spans="1:21" x14ac:dyDescent="0.25">
      <c r="A72" s="26" t="s">
        <v>161</v>
      </c>
      <c r="B72" s="71"/>
      <c r="C72" s="71"/>
      <c r="D72" s="71"/>
      <c r="E72" s="71"/>
      <c r="F72" s="73"/>
      <c r="G72" s="73">
        <v>6.44</v>
      </c>
      <c r="H72" s="71" t="s">
        <v>76</v>
      </c>
      <c r="I72" s="73">
        <v>6.74</v>
      </c>
      <c r="J72" s="71" t="s">
        <v>76</v>
      </c>
      <c r="K72" s="72"/>
      <c r="L72" s="71"/>
      <c r="M72" s="71"/>
      <c r="N72" s="71"/>
      <c r="O72" s="71"/>
      <c r="P72" s="71"/>
      <c r="Q72" s="71"/>
      <c r="R72" s="71"/>
      <c r="S72" s="71"/>
      <c r="T72" s="71"/>
      <c r="U72" s="71"/>
    </row>
    <row r="73" spans="1:21" x14ac:dyDescent="0.25">
      <c r="A73" s="26" t="s">
        <v>82</v>
      </c>
      <c r="B73" s="71"/>
      <c r="C73" s="71"/>
      <c r="D73" s="71"/>
      <c r="E73" s="71"/>
      <c r="F73" s="73"/>
      <c r="G73" s="71"/>
      <c r="H73" s="71"/>
      <c r="I73" s="71"/>
      <c r="J73" s="71"/>
      <c r="K73" s="87"/>
      <c r="L73" s="73">
        <v>2582</v>
      </c>
      <c r="M73" s="71" t="s">
        <v>76</v>
      </c>
      <c r="N73" s="78">
        <v>2666.26</v>
      </c>
      <c r="O73" s="71" t="s">
        <v>76</v>
      </c>
      <c r="P73" s="72"/>
      <c r="Q73" s="71"/>
      <c r="R73" s="71"/>
      <c r="S73" s="71" t="s">
        <v>92</v>
      </c>
      <c r="T73" s="71"/>
      <c r="U73" s="71"/>
    </row>
    <row r="74" spans="1:21" ht="16.5" customHeight="1" x14ac:dyDescent="0.25">
      <c r="A74" s="26" t="s">
        <v>27</v>
      </c>
      <c r="B74" s="71">
        <v>20.76</v>
      </c>
      <c r="C74" s="71">
        <v>20.76</v>
      </c>
      <c r="D74" s="71">
        <v>22.21</v>
      </c>
      <c r="E74" s="71">
        <v>22.21</v>
      </c>
      <c r="F74" s="72">
        <f>E74/C74*100</f>
        <v>106.98458574181117</v>
      </c>
      <c r="G74" s="71"/>
      <c r="H74" s="71"/>
      <c r="I74" s="71"/>
      <c r="J74" s="71"/>
      <c r="K74" s="87"/>
      <c r="L74" s="71"/>
      <c r="M74" s="71"/>
      <c r="N74" s="71"/>
      <c r="O74" s="71"/>
      <c r="P74" s="71"/>
      <c r="Q74" s="71"/>
      <c r="R74" s="71"/>
      <c r="S74" s="71"/>
      <c r="T74" s="71"/>
      <c r="U74" s="71"/>
    </row>
    <row r="75" spans="1:21" x14ac:dyDescent="0.25">
      <c r="A75" s="29" t="s">
        <v>16</v>
      </c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124"/>
      <c r="M75" s="124"/>
      <c r="N75" s="124"/>
      <c r="O75" s="124"/>
      <c r="P75" s="124"/>
      <c r="Q75" s="125"/>
      <c r="R75" s="125"/>
      <c r="S75" s="125"/>
      <c r="T75" s="93"/>
      <c r="U75" s="32"/>
    </row>
    <row r="76" spans="1:21" ht="27.6" customHeight="1" x14ac:dyDescent="0.25">
      <c r="A76" s="26" t="s">
        <v>163</v>
      </c>
      <c r="B76" s="71">
        <v>34.54</v>
      </c>
      <c r="C76" s="71">
        <v>34.54</v>
      </c>
      <c r="D76" s="71">
        <v>35.93</v>
      </c>
      <c r="E76" s="71">
        <v>35.93</v>
      </c>
      <c r="F76" s="72">
        <f>E76/C76*100</f>
        <v>104.02431962941516</v>
      </c>
      <c r="G76" s="71">
        <v>31.88</v>
      </c>
      <c r="H76" s="71">
        <v>31.88</v>
      </c>
      <c r="I76" s="71">
        <v>33.21</v>
      </c>
      <c r="J76" s="71">
        <v>33.21</v>
      </c>
      <c r="K76" s="72">
        <f>J76/H76*100</f>
        <v>104.17189460476789</v>
      </c>
      <c r="L76" s="116">
        <v>1704.58</v>
      </c>
      <c r="M76" s="116">
        <v>1704.58</v>
      </c>
      <c r="N76" s="116">
        <v>1772.76</v>
      </c>
      <c r="O76" s="116">
        <v>1772.76</v>
      </c>
      <c r="P76" s="126">
        <f t="shared" ref="P76" si="3">O76/M76*100</f>
        <v>103.99981227047132</v>
      </c>
      <c r="Q76" s="118">
        <v>141.22</v>
      </c>
      <c r="R76" s="84" t="s">
        <v>76</v>
      </c>
      <c r="S76" s="118">
        <v>133.04</v>
      </c>
      <c r="T76" s="37" t="s">
        <v>76</v>
      </c>
      <c r="U76" s="38"/>
    </row>
    <row r="77" spans="1:21" ht="36.75" customHeight="1" x14ac:dyDescent="0.25">
      <c r="A77" s="26" t="s">
        <v>168</v>
      </c>
      <c r="B77" s="71"/>
      <c r="C77" s="71"/>
      <c r="D77" s="71"/>
      <c r="E77" s="71"/>
      <c r="F77" s="72"/>
      <c r="G77" s="71"/>
      <c r="H77" s="71"/>
      <c r="I77" s="71"/>
      <c r="J77" s="71"/>
      <c r="K77" s="72"/>
      <c r="L77" s="116">
        <v>3514.2</v>
      </c>
      <c r="M77" s="116" t="s">
        <v>76</v>
      </c>
      <c r="N77" s="116">
        <v>3634.18</v>
      </c>
      <c r="O77" s="127" t="s">
        <v>76</v>
      </c>
      <c r="P77" s="126"/>
      <c r="Q77" s="118"/>
      <c r="R77" s="84"/>
      <c r="S77" s="118"/>
      <c r="T77" s="37"/>
      <c r="U77" s="38"/>
    </row>
    <row r="78" spans="1:21" ht="45.75" customHeight="1" x14ac:dyDescent="0.25">
      <c r="A78" s="2" t="s">
        <v>33</v>
      </c>
      <c r="B78" s="36"/>
      <c r="C78" s="36"/>
      <c r="D78" s="36"/>
      <c r="E78" s="36"/>
      <c r="F78" s="37"/>
      <c r="G78" s="36"/>
      <c r="H78" s="36"/>
      <c r="I78" s="36"/>
      <c r="J78" s="36"/>
      <c r="K78" s="36"/>
      <c r="L78" s="84">
        <v>2270.12</v>
      </c>
      <c r="M78" s="84" t="s">
        <v>76</v>
      </c>
      <c r="N78" s="116">
        <v>2355.1999999999998</v>
      </c>
      <c r="O78" s="128" t="s">
        <v>76</v>
      </c>
      <c r="P78" s="126"/>
      <c r="Q78" s="118"/>
      <c r="R78" s="118"/>
      <c r="S78" s="118"/>
      <c r="T78" s="36"/>
      <c r="U78" s="3"/>
    </row>
    <row r="79" spans="1:21" ht="15.75" customHeight="1" x14ac:dyDescent="0.25">
      <c r="A79" s="2" t="s">
        <v>97</v>
      </c>
      <c r="B79" s="71">
        <v>30.24</v>
      </c>
      <c r="C79" s="71">
        <v>30.24</v>
      </c>
      <c r="D79" s="71">
        <v>31.73</v>
      </c>
      <c r="E79" s="71">
        <v>31.73</v>
      </c>
      <c r="F79" s="72">
        <f>E79/C79*100</f>
        <v>104.92724867724867</v>
      </c>
      <c r="G79" s="71"/>
      <c r="H79" s="71"/>
      <c r="I79" s="71"/>
      <c r="J79" s="71"/>
      <c r="K79" s="72"/>
      <c r="L79" s="73">
        <v>1964.51</v>
      </c>
      <c r="M79" s="73">
        <v>1964.51</v>
      </c>
      <c r="N79" s="78">
        <v>2043.05</v>
      </c>
      <c r="O79" s="71">
        <v>2043.05</v>
      </c>
      <c r="P79" s="72">
        <f>O79/M79*100</f>
        <v>103.99794350754132</v>
      </c>
      <c r="Q79" s="44"/>
      <c r="R79" s="44"/>
      <c r="S79" s="44"/>
      <c r="T79" s="44"/>
      <c r="U79" s="28"/>
    </row>
    <row r="80" spans="1:21" x14ac:dyDescent="0.25">
      <c r="A80" s="2" t="s">
        <v>110</v>
      </c>
      <c r="B80" s="71"/>
      <c r="C80" s="71"/>
      <c r="D80" s="71"/>
      <c r="E80" s="71"/>
      <c r="F80" s="73"/>
      <c r="G80" s="71"/>
      <c r="H80" s="71"/>
      <c r="I80" s="71"/>
      <c r="J80" s="71"/>
      <c r="K80" s="71"/>
      <c r="L80" s="84">
        <v>2155.6799999999998</v>
      </c>
      <c r="M80" s="84">
        <v>2001.13</v>
      </c>
      <c r="N80" s="84">
        <v>2206.1</v>
      </c>
      <c r="O80" s="73">
        <v>2064.7600000000002</v>
      </c>
      <c r="P80" s="72">
        <f>O80/M80*100</f>
        <v>103.17970346754083</v>
      </c>
      <c r="Q80" s="71">
        <v>153.75</v>
      </c>
      <c r="R80" s="71">
        <v>153.75</v>
      </c>
      <c r="S80" s="116">
        <v>167.91</v>
      </c>
      <c r="T80" s="71">
        <v>158.82</v>
      </c>
      <c r="U80" s="11">
        <f>T80/R80*100</f>
        <v>103.29756097560976</v>
      </c>
    </row>
    <row r="81" spans="1:21" x14ac:dyDescent="0.25">
      <c r="A81" s="2" t="s">
        <v>93</v>
      </c>
      <c r="B81" s="71"/>
      <c r="C81" s="71"/>
      <c r="D81" s="71"/>
      <c r="E81" s="71"/>
      <c r="F81" s="73"/>
      <c r="G81" s="71"/>
      <c r="H81" s="71"/>
      <c r="I81" s="71"/>
      <c r="J81" s="71"/>
      <c r="K81" s="71"/>
      <c r="L81" s="73">
        <v>1917.29</v>
      </c>
      <c r="M81" s="73">
        <v>1917.29</v>
      </c>
      <c r="N81" s="37">
        <v>2006.93</v>
      </c>
      <c r="O81" s="37">
        <v>2006.93</v>
      </c>
      <c r="P81" s="72">
        <f>O81/M81*100</f>
        <v>104.67534906039253</v>
      </c>
      <c r="Q81" s="71"/>
      <c r="R81" s="71"/>
      <c r="S81" s="71"/>
      <c r="T81" s="71"/>
      <c r="U81" s="11"/>
    </row>
    <row r="82" spans="1:21" x14ac:dyDescent="0.25">
      <c r="A82" s="2" t="s">
        <v>105</v>
      </c>
      <c r="B82" s="71">
        <v>25.06</v>
      </c>
      <c r="C82" s="71">
        <v>25.06</v>
      </c>
      <c r="D82" s="81">
        <v>26.04</v>
      </c>
      <c r="E82" s="78">
        <v>26.04</v>
      </c>
      <c r="F82" s="72">
        <f>E82/C82*100</f>
        <v>103.91061452513968</v>
      </c>
      <c r="G82" s="71">
        <v>21.71</v>
      </c>
      <c r="H82" s="71">
        <v>21.71</v>
      </c>
      <c r="I82" s="71">
        <v>22.69</v>
      </c>
      <c r="J82" s="71">
        <v>22.69</v>
      </c>
      <c r="K82" s="71">
        <f>J82/H82*100</f>
        <v>104.51404882542607</v>
      </c>
      <c r="L82" s="71"/>
      <c r="M82" s="71"/>
      <c r="N82" s="71"/>
      <c r="O82" s="71"/>
      <c r="P82" s="71"/>
      <c r="Q82" s="36"/>
      <c r="R82" s="36"/>
      <c r="S82" s="36"/>
      <c r="T82" s="36"/>
      <c r="U82" s="36"/>
    </row>
    <row r="83" spans="1:21" x14ac:dyDescent="0.25">
      <c r="A83" s="6" t="s">
        <v>98</v>
      </c>
      <c r="B83" s="73">
        <v>24.5</v>
      </c>
      <c r="C83" s="73">
        <v>24.5</v>
      </c>
      <c r="D83" s="73">
        <v>25.7</v>
      </c>
      <c r="E83" s="73">
        <v>25.7</v>
      </c>
      <c r="F83" s="72">
        <f>E83/C83*100</f>
        <v>104.89795918367346</v>
      </c>
      <c r="G83" s="71"/>
      <c r="H83" s="71"/>
      <c r="I83" s="71"/>
      <c r="J83" s="71"/>
      <c r="K83" s="87"/>
      <c r="L83" s="71"/>
      <c r="M83" s="71"/>
      <c r="N83" s="71"/>
      <c r="O83" s="71"/>
      <c r="P83" s="71"/>
      <c r="Q83" s="36"/>
      <c r="R83" s="36"/>
      <c r="S83" s="36"/>
      <c r="T83" s="36"/>
      <c r="U83" s="36"/>
    </row>
    <row r="84" spans="1:21" x14ac:dyDescent="0.25">
      <c r="A84" s="6" t="s">
        <v>41</v>
      </c>
      <c r="B84" s="71">
        <v>22.23</v>
      </c>
      <c r="C84" s="71">
        <v>22.23</v>
      </c>
      <c r="D84" s="71">
        <v>23.16</v>
      </c>
      <c r="E84" s="71">
        <v>23.16</v>
      </c>
      <c r="F84" s="72">
        <f>E84/C84*100</f>
        <v>104.18353576248313</v>
      </c>
      <c r="G84" s="73">
        <v>13.37</v>
      </c>
      <c r="H84" s="73">
        <v>13.37</v>
      </c>
      <c r="I84" s="73">
        <v>13.94</v>
      </c>
      <c r="J84" s="73">
        <v>13.94</v>
      </c>
      <c r="K84" s="72">
        <f>J84/H84*100</f>
        <v>104.2632759910247</v>
      </c>
      <c r="L84" s="71"/>
      <c r="M84" s="71"/>
      <c r="N84" s="71"/>
      <c r="O84" s="71"/>
      <c r="P84" s="71"/>
      <c r="Q84" s="36"/>
      <c r="R84" s="36"/>
      <c r="S84" s="36"/>
      <c r="T84" s="36"/>
      <c r="U84" s="36"/>
    </row>
    <row r="85" spans="1:21" x14ac:dyDescent="0.25">
      <c r="A85" s="12" t="s">
        <v>162</v>
      </c>
      <c r="B85" s="71"/>
      <c r="C85" s="71"/>
      <c r="D85" s="71"/>
      <c r="E85" s="71"/>
      <c r="F85" s="72"/>
      <c r="G85" s="73">
        <v>3.42</v>
      </c>
      <c r="H85" s="73" t="s">
        <v>76</v>
      </c>
      <c r="I85" s="73">
        <v>3.51</v>
      </c>
      <c r="J85" s="73" t="s">
        <v>76</v>
      </c>
      <c r="K85" s="72"/>
      <c r="L85" s="71"/>
      <c r="M85" s="71"/>
      <c r="N85" s="71"/>
      <c r="O85" s="71"/>
      <c r="P85" s="71"/>
      <c r="Q85" s="36"/>
      <c r="R85" s="36"/>
      <c r="S85" s="36"/>
      <c r="T85" s="36"/>
      <c r="U85" s="36"/>
    </row>
    <row r="86" spans="1:21" x14ac:dyDescent="0.25">
      <c r="A86" s="4" t="s">
        <v>17</v>
      </c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9"/>
      <c r="R86" s="89"/>
      <c r="S86" s="89"/>
      <c r="T86" s="89"/>
      <c r="U86" s="89"/>
    </row>
    <row r="87" spans="1:21" x14ac:dyDescent="0.25">
      <c r="A87" s="2" t="s">
        <v>40</v>
      </c>
      <c r="B87" s="71">
        <v>29.69</v>
      </c>
      <c r="C87" s="71">
        <v>29.69</v>
      </c>
      <c r="D87" s="71">
        <v>30.62</v>
      </c>
      <c r="E87" s="71">
        <v>30.62</v>
      </c>
      <c r="F87" s="72">
        <f>E87/C87*100</f>
        <v>103.13236780060626</v>
      </c>
      <c r="G87" s="71">
        <v>49.63</v>
      </c>
      <c r="H87" s="71">
        <v>49.63</v>
      </c>
      <c r="I87" s="71">
        <v>51.62</v>
      </c>
      <c r="J87" s="71">
        <v>51.62</v>
      </c>
      <c r="K87" s="72">
        <f>J87/H87*100</f>
        <v>104.00967156961514</v>
      </c>
      <c r="L87" s="71"/>
      <c r="M87" s="71"/>
      <c r="N87" s="71"/>
      <c r="O87" s="71"/>
      <c r="P87" s="71"/>
      <c r="Q87" s="36"/>
      <c r="R87" s="36"/>
      <c r="S87" s="36"/>
      <c r="T87" s="36"/>
      <c r="U87" s="36"/>
    </row>
    <row r="88" spans="1:21" x14ac:dyDescent="0.25">
      <c r="A88" s="4" t="s">
        <v>18</v>
      </c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9"/>
      <c r="R88" s="89"/>
      <c r="S88" s="89"/>
      <c r="T88" s="89"/>
      <c r="U88" s="89"/>
    </row>
    <row r="89" spans="1:21" x14ac:dyDescent="0.25">
      <c r="A89" s="2" t="s">
        <v>39</v>
      </c>
      <c r="B89" s="71">
        <v>23.35</v>
      </c>
      <c r="C89" s="71">
        <v>23.35</v>
      </c>
      <c r="D89" s="71">
        <v>24.28</v>
      </c>
      <c r="E89" s="71">
        <v>24.28</v>
      </c>
      <c r="F89" s="72">
        <f>E89/C89*100</f>
        <v>103.982869379015</v>
      </c>
      <c r="G89" s="73">
        <v>24.31</v>
      </c>
      <c r="H89" s="73">
        <v>24.31</v>
      </c>
      <c r="I89" s="73">
        <v>25.16</v>
      </c>
      <c r="J89" s="73">
        <v>25.16</v>
      </c>
      <c r="K89" s="72">
        <f>J89/H89*100</f>
        <v>103.49650349650349</v>
      </c>
      <c r="L89" s="71"/>
      <c r="M89" s="71"/>
      <c r="N89" s="71"/>
      <c r="O89" s="71"/>
      <c r="P89" s="71"/>
      <c r="Q89" s="36"/>
      <c r="R89" s="36"/>
      <c r="S89" s="36"/>
      <c r="T89" s="36"/>
      <c r="U89" s="36"/>
    </row>
    <row r="90" spans="1:21" x14ac:dyDescent="0.25">
      <c r="A90" s="2" t="s">
        <v>99</v>
      </c>
      <c r="B90" s="71">
        <v>23.82</v>
      </c>
      <c r="C90" s="71">
        <v>23.82</v>
      </c>
      <c r="D90" s="71">
        <v>24.91</v>
      </c>
      <c r="E90" s="71">
        <v>24.91</v>
      </c>
      <c r="F90" s="72">
        <f>E90/C90*100</f>
        <v>104.57598656591101</v>
      </c>
      <c r="G90" s="71">
        <v>26.47</v>
      </c>
      <c r="H90" s="71">
        <v>26.47</v>
      </c>
      <c r="I90" s="71">
        <v>28.08</v>
      </c>
      <c r="J90" s="71">
        <v>28.08</v>
      </c>
      <c r="K90" s="72">
        <f>J90/H90*100</f>
        <v>106.08235738571967</v>
      </c>
      <c r="L90" s="90">
        <v>1786.88</v>
      </c>
      <c r="M90" s="90">
        <v>1786.88</v>
      </c>
      <c r="N90" s="73">
        <v>1859</v>
      </c>
      <c r="O90" s="81">
        <v>1859</v>
      </c>
      <c r="P90" s="82">
        <f>O90/M90*100</f>
        <v>104.03608524355302</v>
      </c>
      <c r="Q90" s="37"/>
      <c r="R90" s="37"/>
      <c r="S90" s="37"/>
      <c r="T90" s="37"/>
      <c r="U90" s="74"/>
    </row>
    <row r="91" spans="1:21" ht="14.25" customHeight="1" x14ac:dyDescent="0.25">
      <c r="A91" s="2" t="s">
        <v>38</v>
      </c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>
        <v>2057.5700000000002</v>
      </c>
      <c r="M91" s="71">
        <v>2057.5700000000002</v>
      </c>
      <c r="N91" s="71">
        <v>2141.42</v>
      </c>
      <c r="O91" s="71">
        <v>2141.42</v>
      </c>
      <c r="P91" s="72">
        <f>O91/M91*100</f>
        <v>104.07519549760154</v>
      </c>
      <c r="Q91" s="36"/>
      <c r="R91" s="36"/>
      <c r="S91" s="36"/>
      <c r="T91" s="36"/>
      <c r="U91" s="36"/>
    </row>
    <row r="92" spans="1:21" x14ac:dyDescent="0.25">
      <c r="A92" s="4" t="s">
        <v>19</v>
      </c>
      <c r="B92" s="89"/>
      <c r="C92" s="89"/>
      <c r="D92" s="89"/>
      <c r="E92" s="89"/>
      <c r="F92" s="89"/>
      <c r="G92" s="89"/>
      <c r="H92" s="89"/>
      <c r="I92" s="89"/>
      <c r="J92" s="89"/>
      <c r="K92" s="124"/>
      <c r="L92" s="124"/>
      <c r="M92" s="124"/>
      <c r="N92" s="124"/>
      <c r="O92" s="124"/>
      <c r="P92" s="89"/>
      <c r="Q92" s="89"/>
      <c r="R92" s="89"/>
      <c r="S92" s="89"/>
      <c r="T92" s="89"/>
      <c r="U92" s="89"/>
    </row>
    <row r="93" spans="1:21" x14ac:dyDescent="0.25">
      <c r="A93" s="2" t="s">
        <v>37</v>
      </c>
      <c r="B93" s="71">
        <v>30.86</v>
      </c>
      <c r="C93" s="71">
        <v>30.86</v>
      </c>
      <c r="D93" s="71">
        <v>32.450000000000003</v>
      </c>
      <c r="E93" s="71">
        <v>32.450000000000003</v>
      </c>
      <c r="F93" s="72">
        <f>E93/C93*100</f>
        <v>105.15230071289696</v>
      </c>
      <c r="G93" s="71">
        <v>31.97</v>
      </c>
      <c r="H93" s="71">
        <v>31.97</v>
      </c>
      <c r="I93" s="71">
        <v>32.61</v>
      </c>
      <c r="J93" s="71">
        <v>32.61</v>
      </c>
      <c r="K93" s="72">
        <f>J93/H93*100</f>
        <v>102.00187675946199</v>
      </c>
      <c r="L93" s="71"/>
      <c r="M93" s="71"/>
      <c r="N93" s="71"/>
      <c r="O93" s="71"/>
      <c r="P93" s="71"/>
      <c r="Q93" s="36"/>
      <c r="R93" s="36"/>
      <c r="S93" s="36"/>
      <c r="T93" s="36"/>
      <c r="U93" s="36"/>
    </row>
    <row r="94" spans="1:21" x14ac:dyDescent="0.25">
      <c r="A94" s="9" t="s">
        <v>78</v>
      </c>
      <c r="B94" s="71">
        <v>30.35</v>
      </c>
      <c r="C94" s="71">
        <v>30.35</v>
      </c>
      <c r="D94" s="71">
        <v>31.93</v>
      </c>
      <c r="E94" s="71">
        <v>31.93</v>
      </c>
      <c r="F94" s="72">
        <f>E94/C94*100</f>
        <v>105.20593080724876</v>
      </c>
      <c r="G94" s="71">
        <v>35.28</v>
      </c>
      <c r="H94" s="71">
        <v>35.28</v>
      </c>
      <c r="I94" s="71">
        <v>36.17</v>
      </c>
      <c r="J94" s="71">
        <v>36.17</v>
      </c>
      <c r="K94" s="72">
        <f>J94/H94*100</f>
        <v>102.52267573696146</v>
      </c>
      <c r="L94" s="90"/>
      <c r="M94" s="90"/>
      <c r="N94" s="90"/>
      <c r="O94" s="71"/>
      <c r="P94" s="71"/>
      <c r="Q94" s="36"/>
      <c r="R94" s="36"/>
      <c r="S94" s="36"/>
      <c r="T94" s="36"/>
      <c r="U94" s="36"/>
    </row>
    <row r="95" spans="1:21" x14ac:dyDescent="0.25">
      <c r="A95" s="9" t="s">
        <v>111</v>
      </c>
      <c r="B95" s="71"/>
      <c r="C95" s="71"/>
      <c r="D95" s="71"/>
      <c r="E95" s="71"/>
      <c r="F95" s="72"/>
      <c r="G95" s="71"/>
      <c r="H95" s="71"/>
      <c r="I95" s="71"/>
      <c r="J95" s="71"/>
      <c r="K95" s="91"/>
      <c r="L95" s="84">
        <v>2446.3000000000002</v>
      </c>
      <c r="M95" s="116" t="s">
        <v>76</v>
      </c>
      <c r="N95" s="116">
        <v>2536.77</v>
      </c>
      <c r="O95" s="92" t="s">
        <v>76</v>
      </c>
      <c r="P95" s="71"/>
      <c r="Q95" s="36"/>
      <c r="R95" s="36"/>
      <c r="S95" s="36"/>
      <c r="T95" s="36"/>
      <c r="U95" s="36"/>
    </row>
    <row r="96" spans="1:21" x14ac:dyDescent="0.25">
      <c r="A96" s="4" t="s">
        <v>20</v>
      </c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6"/>
      <c r="M96" s="39"/>
      <c r="N96" s="39"/>
      <c r="O96" s="30"/>
      <c r="P96" s="30"/>
      <c r="Q96" s="5"/>
      <c r="R96" s="5"/>
      <c r="S96" s="5"/>
      <c r="T96" s="5"/>
      <c r="U96" s="5"/>
    </row>
    <row r="97" spans="1:21" x14ac:dyDescent="0.25">
      <c r="A97" s="2" t="s">
        <v>80</v>
      </c>
      <c r="B97" s="73">
        <v>28</v>
      </c>
      <c r="C97" s="73">
        <v>28</v>
      </c>
      <c r="D97" s="73">
        <v>29.45</v>
      </c>
      <c r="E97" s="73">
        <v>29.45</v>
      </c>
      <c r="F97" s="72">
        <f>E97/C97*100</f>
        <v>105.17857142857143</v>
      </c>
      <c r="G97" s="73">
        <v>34.24</v>
      </c>
      <c r="H97" s="73">
        <v>34.24</v>
      </c>
      <c r="I97" s="73">
        <v>34.24</v>
      </c>
      <c r="J97" s="73">
        <v>34.24</v>
      </c>
      <c r="K97" s="72">
        <f>J97/H97*100</f>
        <v>100</v>
      </c>
      <c r="L97" s="86"/>
      <c r="M97" s="86"/>
      <c r="N97" s="86"/>
      <c r="O97" s="71"/>
      <c r="P97" s="71"/>
      <c r="Q97" s="36"/>
      <c r="R97" s="36"/>
      <c r="S97" s="36"/>
      <c r="T97" s="36"/>
      <c r="U97" s="36"/>
    </row>
    <row r="98" spans="1:21" x14ac:dyDescent="0.25">
      <c r="A98" s="2" t="s">
        <v>36</v>
      </c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71">
        <v>2148.81</v>
      </c>
      <c r="M98" s="71">
        <v>2148.81</v>
      </c>
      <c r="N98" s="81">
        <v>2235</v>
      </c>
      <c r="O98" s="73">
        <v>2235</v>
      </c>
      <c r="P98" s="72">
        <f>O98/M98*100</f>
        <v>104.01105728286819</v>
      </c>
      <c r="Q98" s="37">
        <v>156.62</v>
      </c>
      <c r="R98" s="37">
        <v>156.62</v>
      </c>
      <c r="S98" s="37">
        <v>161.63</v>
      </c>
      <c r="T98" s="37">
        <v>161.63</v>
      </c>
      <c r="U98" s="74">
        <f>T98/R98*100</f>
        <v>103.1988251819691</v>
      </c>
    </row>
    <row r="99" spans="1:21" x14ac:dyDescent="0.25">
      <c r="A99" s="4" t="s">
        <v>21</v>
      </c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5"/>
      <c r="R99" s="5"/>
      <c r="S99" s="5"/>
      <c r="T99" s="5"/>
      <c r="U99" s="5"/>
    </row>
    <row r="100" spans="1:21" ht="30" x14ac:dyDescent="0.25">
      <c r="A100" s="2" t="s">
        <v>159</v>
      </c>
      <c r="B100" s="73">
        <v>28.91</v>
      </c>
      <c r="C100" s="73">
        <v>28.91</v>
      </c>
      <c r="D100" s="73">
        <v>29.43</v>
      </c>
      <c r="E100" s="73">
        <v>29.43</v>
      </c>
      <c r="F100" s="72">
        <f>E100/C100*100</f>
        <v>101.79868557592529</v>
      </c>
      <c r="G100" s="73">
        <v>21.07</v>
      </c>
      <c r="H100" s="73">
        <v>21.07</v>
      </c>
      <c r="I100" s="73">
        <v>21.16</v>
      </c>
      <c r="J100" s="73">
        <v>21.16</v>
      </c>
      <c r="K100" s="72">
        <f>J100/H100*100</f>
        <v>100.42714760322733</v>
      </c>
      <c r="L100" s="71"/>
      <c r="M100" s="71"/>
      <c r="N100" s="71"/>
      <c r="O100" s="71"/>
      <c r="P100" s="71"/>
      <c r="Q100" s="36"/>
      <c r="R100" s="36"/>
      <c r="S100" s="36"/>
      <c r="T100" s="36"/>
      <c r="U100" s="36"/>
    </row>
    <row r="101" spans="1:21" x14ac:dyDescent="0.25">
      <c r="A101" s="26" t="s">
        <v>112</v>
      </c>
      <c r="B101" s="36"/>
      <c r="C101" s="36"/>
      <c r="D101" s="36"/>
      <c r="E101" s="36"/>
      <c r="F101" s="74"/>
      <c r="G101" s="36"/>
      <c r="H101" s="36"/>
      <c r="I101" s="36"/>
      <c r="J101" s="36"/>
      <c r="K101" s="74"/>
      <c r="L101" s="36">
        <v>2016.36</v>
      </c>
      <c r="M101" s="36">
        <v>2016.36</v>
      </c>
      <c r="N101" s="36">
        <v>2096.59</v>
      </c>
      <c r="O101" s="36">
        <v>2096.59</v>
      </c>
      <c r="P101" s="74">
        <f>O101/M101*100</f>
        <v>103.97895217123927</v>
      </c>
      <c r="Q101" s="36">
        <v>151.03</v>
      </c>
      <c r="R101" s="36">
        <v>151.03</v>
      </c>
      <c r="S101" s="36">
        <v>155.87</v>
      </c>
      <c r="T101" s="36">
        <v>155.87</v>
      </c>
      <c r="U101" s="85">
        <f>T101/R101*100</f>
        <v>103.20466132556444</v>
      </c>
    </row>
    <row r="102" spans="1:21" x14ac:dyDescent="0.25">
      <c r="A102" s="4" t="s">
        <v>22</v>
      </c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</row>
    <row r="103" spans="1:21" x14ac:dyDescent="0.25">
      <c r="A103" s="2" t="s">
        <v>28</v>
      </c>
      <c r="B103" s="71">
        <v>22.57</v>
      </c>
      <c r="C103" s="71">
        <v>22.57</v>
      </c>
      <c r="D103" s="71">
        <v>23.29</v>
      </c>
      <c r="E103" s="71">
        <v>23.29</v>
      </c>
      <c r="F103" s="72">
        <f>E103/C103*100</f>
        <v>103.19007532122286</v>
      </c>
      <c r="G103" s="71">
        <v>11.12</v>
      </c>
      <c r="H103" s="71">
        <v>11.12</v>
      </c>
      <c r="I103" s="71">
        <v>11.58</v>
      </c>
      <c r="J103" s="71">
        <v>11.58</v>
      </c>
      <c r="K103" s="72">
        <f>J103/H103*100</f>
        <v>104.13669064748203</v>
      </c>
      <c r="L103" s="36"/>
      <c r="M103" s="36"/>
      <c r="N103" s="36"/>
      <c r="O103" s="36"/>
      <c r="P103" s="36"/>
      <c r="Q103" s="36"/>
      <c r="R103" s="36"/>
      <c r="S103" s="36"/>
      <c r="T103" s="36"/>
      <c r="U103" s="36"/>
    </row>
    <row r="104" spans="1:21" x14ac:dyDescent="0.25">
      <c r="A104" s="2" t="s">
        <v>165</v>
      </c>
      <c r="B104" s="36"/>
      <c r="C104" s="71"/>
      <c r="D104" s="71"/>
      <c r="E104" s="71"/>
      <c r="F104" s="72"/>
      <c r="G104" s="73">
        <v>12.37</v>
      </c>
      <c r="H104" s="73" t="s">
        <v>76</v>
      </c>
      <c r="I104" s="73">
        <v>12.88</v>
      </c>
      <c r="J104" s="71" t="s">
        <v>76</v>
      </c>
      <c r="K104" s="72"/>
      <c r="L104" s="36"/>
      <c r="M104" s="36"/>
      <c r="N104" s="36"/>
      <c r="O104" s="36"/>
      <c r="P104" s="36"/>
      <c r="Q104" s="36"/>
      <c r="R104" s="36"/>
      <c r="S104" s="36"/>
      <c r="T104" s="36"/>
      <c r="U104" s="36"/>
    </row>
    <row r="105" spans="1:21" ht="31.5" customHeight="1" x14ac:dyDescent="0.25">
      <c r="A105" s="2" t="s">
        <v>88</v>
      </c>
      <c r="B105" s="36"/>
      <c r="C105" s="36"/>
      <c r="D105" s="36"/>
      <c r="E105" s="36"/>
      <c r="F105" s="36"/>
      <c r="G105" s="36"/>
      <c r="H105" s="36"/>
      <c r="I105" s="36"/>
      <c r="J105" s="36"/>
      <c r="K105" s="74"/>
      <c r="L105" s="36">
        <v>1576.75</v>
      </c>
      <c r="M105" s="36">
        <v>1576.75</v>
      </c>
      <c r="N105" s="75">
        <v>1637.21</v>
      </c>
      <c r="O105" s="75">
        <v>1637.21</v>
      </c>
      <c r="P105" s="74">
        <f>O105/M105*100</f>
        <v>103.83446963691136</v>
      </c>
      <c r="Q105" s="36">
        <v>124.75</v>
      </c>
      <c r="R105" s="36">
        <v>124.75</v>
      </c>
      <c r="S105" s="76">
        <v>129.38</v>
      </c>
      <c r="T105" s="36">
        <v>129.38</v>
      </c>
      <c r="U105" s="74">
        <f>T105/R105*100</f>
        <v>103.71142284569137</v>
      </c>
    </row>
    <row r="106" spans="1:21" x14ac:dyDescent="0.25">
      <c r="A106" s="2" t="s">
        <v>35</v>
      </c>
      <c r="B106" s="36"/>
      <c r="C106" s="36"/>
      <c r="D106" s="36"/>
      <c r="E106" s="36"/>
      <c r="F106" s="36"/>
      <c r="G106" s="36"/>
      <c r="H106" s="36"/>
      <c r="I106" s="36"/>
      <c r="J106" s="36"/>
      <c r="K106" s="74"/>
      <c r="L106" s="71">
        <v>1598.07</v>
      </c>
      <c r="M106" s="71">
        <v>1598.07</v>
      </c>
      <c r="N106" s="73">
        <v>1655.8</v>
      </c>
      <c r="O106" s="73">
        <v>1655.8</v>
      </c>
      <c r="P106" s="72">
        <f>O106/M106*100</f>
        <v>103.61248255708449</v>
      </c>
      <c r="Q106" s="36">
        <v>122.26</v>
      </c>
      <c r="R106" s="36">
        <v>122.26</v>
      </c>
      <c r="S106" s="36">
        <v>126.17</v>
      </c>
      <c r="T106" s="36">
        <v>126.17</v>
      </c>
      <c r="U106" s="74">
        <f>T106/R106*100</f>
        <v>103.19810240471128</v>
      </c>
    </row>
    <row r="107" spans="1:21" x14ac:dyDescent="0.25">
      <c r="A107" s="6" t="s">
        <v>100</v>
      </c>
      <c r="B107" s="71">
        <v>12.04</v>
      </c>
      <c r="C107" s="71" t="s">
        <v>76</v>
      </c>
      <c r="D107" s="71">
        <v>12.04</v>
      </c>
      <c r="E107" s="71" t="s">
        <v>76</v>
      </c>
      <c r="F107" s="72"/>
      <c r="G107" s="71">
        <v>7.15</v>
      </c>
      <c r="H107" s="71" t="s">
        <v>76</v>
      </c>
      <c r="I107" s="71">
        <v>7.58</v>
      </c>
      <c r="J107" s="71" t="s">
        <v>76</v>
      </c>
      <c r="K107" s="74"/>
      <c r="L107" s="71"/>
      <c r="M107" s="71"/>
      <c r="N107" s="71"/>
      <c r="O107" s="71"/>
      <c r="P107" s="71"/>
      <c r="Q107" s="36"/>
      <c r="R107" s="36"/>
      <c r="S107" s="36"/>
      <c r="T107" s="36"/>
      <c r="U107" s="74"/>
    </row>
    <row r="108" spans="1:21" x14ac:dyDescent="0.25">
      <c r="A108" s="6" t="s">
        <v>34</v>
      </c>
      <c r="B108" s="77"/>
      <c r="C108" s="77"/>
      <c r="D108" s="77"/>
      <c r="E108" s="77"/>
      <c r="F108" s="72"/>
      <c r="G108" s="77"/>
      <c r="H108" s="77"/>
      <c r="I108" s="77"/>
      <c r="J108" s="77"/>
      <c r="K108" s="74"/>
      <c r="L108" s="116">
        <v>1651.75</v>
      </c>
      <c r="M108" s="84" t="s">
        <v>76</v>
      </c>
      <c r="N108" s="129">
        <v>1713.67</v>
      </c>
      <c r="O108" s="71" t="s">
        <v>76</v>
      </c>
      <c r="P108" s="79"/>
      <c r="Q108" s="80"/>
      <c r="R108" s="80"/>
      <c r="S108" s="80"/>
      <c r="T108" s="80"/>
      <c r="U108" s="74"/>
    </row>
    <row r="109" spans="1:21" x14ac:dyDescent="0.25">
      <c r="A109" s="6" t="s">
        <v>84</v>
      </c>
      <c r="B109" s="80"/>
      <c r="C109" s="80"/>
      <c r="D109" s="80"/>
      <c r="E109" s="80"/>
      <c r="F109" s="74"/>
      <c r="G109" s="80"/>
      <c r="H109" s="80"/>
      <c r="I109" s="80"/>
      <c r="J109" s="80"/>
      <c r="K109" s="74"/>
      <c r="L109" s="73">
        <v>1590.8</v>
      </c>
      <c r="M109" s="73">
        <v>1590.8</v>
      </c>
      <c r="N109" s="73">
        <v>1653.1</v>
      </c>
      <c r="O109" s="81">
        <v>1653.1</v>
      </c>
      <c r="P109" s="72">
        <f>O109/M109*100</f>
        <v>103.91626854412874</v>
      </c>
      <c r="Q109" s="37">
        <v>125.7</v>
      </c>
      <c r="R109" s="37">
        <v>125.7</v>
      </c>
      <c r="S109" s="36">
        <v>129.72999999999999</v>
      </c>
      <c r="T109" s="36">
        <v>129.72999999999999</v>
      </c>
      <c r="U109" s="74">
        <f>T109/R109*100</f>
        <v>103.206046141607</v>
      </c>
    </row>
    <row r="110" spans="1:21" ht="15.6" customHeight="1" x14ac:dyDescent="0.25">
      <c r="A110" s="6" t="s">
        <v>85</v>
      </c>
      <c r="B110" s="80"/>
      <c r="C110" s="80"/>
      <c r="D110" s="80"/>
      <c r="E110" s="80"/>
      <c r="F110" s="74"/>
      <c r="G110" s="80"/>
      <c r="H110" s="80"/>
      <c r="I110" s="80"/>
      <c r="J110" s="80"/>
      <c r="K110" s="74"/>
      <c r="L110" s="73">
        <v>1339.49</v>
      </c>
      <c r="M110" s="73" t="s">
        <v>76</v>
      </c>
      <c r="N110" s="81">
        <v>1432</v>
      </c>
      <c r="O110" s="73" t="s">
        <v>76</v>
      </c>
      <c r="P110" s="82"/>
      <c r="Q110" s="43"/>
      <c r="R110" s="43"/>
      <c r="S110" s="43"/>
      <c r="T110" s="43"/>
      <c r="U110" s="83"/>
    </row>
    <row r="111" spans="1:21" x14ac:dyDescent="0.25">
      <c r="A111" s="6" t="s">
        <v>106</v>
      </c>
      <c r="B111" s="36"/>
      <c r="C111" s="80"/>
      <c r="D111" s="80"/>
      <c r="E111" s="80"/>
      <c r="F111" s="74"/>
      <c r="G111" s="80"/>
      <c r="H111" s="80"/>
      <c r="I111" s="80"/>
      <c r="J111" s="80"/>
      <c r="K111" s="74"/>
      <c r="L111" s="37">
        <v>1445</v>
      </c>
      <c r="M111" s="37">
        <v>1445</v>
      </c>
      <c r="N111" s="36">
        <v>1502.82</v>
      </c>
      <c r="O111" s="36">
        <v>1502.82</v>
      </c>
      <c r="P111" s="72">
        <f>O111/M111*100</f>
        <v>104.00138408304498</v>
      </c>
      <c r="Q111" s="36">
        <v>109.05</v>
      </c>
      <c r="R111" s="36">
        <v>109.05</v>
      </c>
      <c r="S111" s="34">
        <v>112.54</v>
      </c>
      <c r="T111" s="34">
        <v>112.54</v>
      </c>
      <c r="U111" s="74">
        <f>T111/R111*100</f>
        <v>103.20036680421825</v>
      </c>
    </row>
    <row r="112" spans="1:21" ht="30" x14ac:dyDescent="0.25">
      <c r="A112" s="26" t="s">
        <v>166</v>
      </c>
      <c r="B112" s="36"/>
      <c r="C112" s="80"/>
      <c r="D112" s="80"/>
      <c r="E112" s="80"/>
      <c r="F112" s="74"/>
      <c r="G112" s="80"/>
      <c r="H112" s="80"/>
      <c r="I112" s="80"/>
      <c r="J112" s="80"/>
      <c r="K112" s="74"/>
      <c r="L112" s="84">
        <v>2039.05</v>
      </c>
      <c r="M112" s="84" t="s">
        <v>76</v>
      </c>
      <c r="N112" s="116">
        <v>1978.4</v>
      </c>
      <c r="O112" s="73" t="s">
        <v>76</v>
      </c>
      <c r="P112" s="74"/>
      <c r="Q112" s="36"/>
      <c r="R112" s="36"/>
      <c r="S112" s="34"/>
      <c r="T112" s="34"/>
      <c r="U112" s="74"/>
    </row>
    <row r="113" spans="1:21" ht="30" x14ac:dyDescent="0.25">
      <c r="A113" s="120" t="s">
        <v>167</v>
      </c>
      <c r="B113" s="70"/>
      <c r="C113" s="121"/>
      <c r="D113" s="121"/>
      <c r="E113" s="121"/>
      <c r="F113" s="122"/>
      <c r="G113" s="121"/>
      <c r="H113" s="121"/>
      <c r="I113" s="121"/>
      <c r="J113" s="121"/>
      <c r="K113" s="122"/>
      <c r="L113" s="128">
        <v>6309.77</v>
      </c>
      <c r="M113" s="128" t="s">
        <v>76</v>
      </c>
      <c r="N113" s="127">
        <v>6693.36</v>
      </c>
      <c r="O113" s="99" t="s">
        <v>76</v>
      </c>
      <c r="P113" s="122"/>
      <c r="Q113" s="70"/>
      <c r="R113" s="70"/>
      <c r="S113" s="123"/>
      <c r="T113" s="123"/>
      <c r="U113" s="122"/>
    </row>
    <row r="114" spans="1:21" ht="45" x14ac:dyDescent="0.25">
      <c r="A114" s="10" t="s">
        <v>152</v>
      </c>
      <c r="P114" s="13"/>
      <c r="Q114" s="13"/>
      <c r="R114" s="33"/>
      <c r="S114" s="13"/>
      <c r="T114" s="13"/>
      <c r="U114" s="13"/>
    </row>
  </sheetData>
  <customSheetViews>
    <customSheetView guid="{9C1C4A53-F5C2-4037-A8C9-7C9A111497E1}" showPageBreaks="1" fitToPage="1" printArea="1">
      <pane ySplit="6" topLeftCell="A58" activePane="bottomLeft" state="frozen"/>
      <selection pane="bottomLeft" activeCell="A69" sqref="A69"/>
      <pageMargins left="0.70866141732283472" right="0.51181102362204722" top="0.35433070866141736" bottom="0.35433070866141736" header="0.31496062992125984" footer="0.31496062992125984"/>
      <pageSetup paperSize="9" scale="68" fitToHeight="0" orientation="landscape" r:id="rId1"/>
    </customSheetView>
    <customSheetView guid="{688E5DFF-3132-4C5D-958E-32CAF30D478B}" fitToPage="1" printArea="1">
      <pane ySplit="6" topLeftCell="A34" activePane="bottomLeft" state="frozen"/>
      <selection pane="bottomLeft" activeCell="G41" sqref="G41"/>
      <pageMargins left="0.70866141732283472" right="0.51181102362204722" top="0.35433070866141736" bottom="0.35433070866141736" header="0.31496062992125984" footer="0.31496062992125984"/>
      <pageSetup paperSize="9" scale="72" fitToHeight="0" orientation="landscape" r:id="rId2"/>
    </customSheetView>
    <customSheetView guid="{6579B92C-70DC-4A83-8E45-FB58953DA300}" showPageBreaks="1" fitToPage="1" printArea="1">
      <pane ySplit="6" topLeftCell="A85" activePane="bottomLeft" state="frozen"/>
      <selection pane="bottomLeft" activeCell="C112" sqref="C112"/>
      <pageMargins left="0.70866141732283472" right="0.51181102362204722" top="0.35433070866141736" bottom="0.35433070866141736" header="0.31496062992125984" footer="0.31496062992125984"/>
      <pageSetup paperSize="9" scale="68" fitToHeight="0" orientation="landscape" r:id="rId3"/>
    </customSheetView>
  </customSheetViews>
  <mergeCells count="25">
    <mergeCell ref="B5:C5"/>
    <mergeCell ref="D5:E5"/>
    <mergeCell ref="U5:U6"/>
    <mergeCell ref="A70:U70"/>
    <mergeCell ref="A12:U12"/>
    <mergeCell ref="A16:U16"/>
    <mergeCell ref="A19:U19"/>
    <mergeCell ref="A21:U21"/>
    <mergeCell ref="A23:U23"/>
    <mergeCell ref="A60:U60"/>
    <mergeCell ref="A7:U7"/>
    <mergeCell ref="L5:M5"/>
    <mergeCell ref="N5:O5"/>
    <mergeCell ref="Q5:R5"/>
    <mergeCell ref="A4:A6"/>
    <mergeCell ref="B4:F4"/>
    <mergeCell ref="G4:K4"/>
    <mergeCell ref="L4:P4"/>
    <mergeCell ref="Q4:U4"/>
    <mergeCell ref="S5:T5"/>
    <mergeCell ref="F5:F6"/>
    <mergeCell ref="K5:K6"/>
    <mergeCell ref="P5:P6"/>
    <mergeCell ref="G5:H5"/>
    <mergeCell ref="I5:J5"/>
  </mergeCells>
  <pageMargins left="0.70866141732283472" right="0.51181102362204722" top="0.35433070866141736" bottom="0.35433070866141736" header="0.31496062992125984" footer="0.31496062992125984"/>
  <pageSetup paperSize="9" scale="68" fitToHeight="0" orientation="landscape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A12" sqref="A12:E15"/>
    </sheetView>
  </sheetViews>
  <sheetFormatPr defaultRowHeight="15" x14ac:dyDescent="0.25"/>
  <cols>
    <col min="1" max="1" width="68.28515625" customWidth="1"/>
    <col min="2" max="2" width="12" customWidth="1"/>
    <col min="3" max="3" width="11.5703125" customWidth="1"/>
    <col min="4" max="4" width="11.28515625" customWidth="1"/>
    <col min="5" max="5" width="8.5703125" customWidth="1"/>
    <col min="6" max="6" width="8.85546875" customWidth="1"/>
    <col min="7" max="8" width="6.85546875" customWidth="1"/>
    <col min="9" max="9" width="8" customWidth="1"/>
  </cols>
  <sheetData>
    <row r="2" spans="1:9" ht="24" customHeight="1" x14ac:dyDescent="0.25">
      <c r="A2" s="174" t="s">
        <v>102</v>
      </c>
      <c r="B2" s="174"/>
      <c r="C2" s="174"/>
      <c r="D2" s="174"/>
      <c r="E2" s="174"/>
    </row>
    <row r="3" spans="1:9" x14ac:dyDescent="0.25">
      <c r="A3" s="17"/>
      <c r="B3" s="17"/>
      <c r="C3" s="17"/>
      <c r="D3" s="17"/>
      <c r="E3" s="17"/>
    </row>
    <row r="4" spans="1:9" x14ac:dyDescent="0.25">
      <c r="A4" s="169" t="s">
        <v>66</v>
      </c>
      <c r="B4" s="169" t="s">
        <v>65</v>
      </c>
      <c r="C4" s="171" t="s">
        <v>103</v>
      </c>
      <c r="D4" s="172"/>
      <c r="E4" s="173"/>
    </row>
    <row r="5" spans="1:9" ht="60" x14ac:dyDescent="0.25">
      <c r="A5" s="170"/>
      <c r="B5" s="170"/>
      <c r="C5" s="18" t="s">
        <v>95</v>
      </c>
      <c r="D5" s="18" t="s">
        <v>101</v>
      </c>
      <c r="E5" s="19" t="s">
        <v>1</v>
      </c>
    </row>
    <row r="6" spans="1:9" ht="105.75" thickBot="1" x14ac:dyDescent="0.3">
      <c r="A6" s="20" t="s">
        <v>64</v>
      </c>
      <c r="B6" s="20" t="s">
        <v>70</v>
      </c>
      <c r="C6" s="21">
        <v>6.48</v>
      </c>
      <c r="D6" s="22">
        <v>6.61</v>
      </c>
      <c r="E6" s="23">
        <f>D6/C6*100</f>
        <v>102.00617283950618</v>
      </c>
      <c r="F6" s="14"/>
      <c r="G6" s="13"/>
      <c r="H6" s="13"/>
      <c r="I6" s="14"/>
    </row>
    <row r="7" spans="1:9" ht="30.75" thickBot="1" x14ac:dyDescent="0.3">
      <c r="A7" s="20" t="s">
        <v>62</v>
      </c>
      <c r="B7" s="20" t="s">
        <v>67</v>
      </c>
      <c r="C7" s="24">
        <v>4352</v>
      </c>
      <c r="D7" s="22">
        <v>4439</v>
      </c>
      <c r="E7" s="23">
        <f t="shared" ref="E7:E10" si="0">D7/C7*100</f>
        <v>101.99908088235294</v>
      </c>
    </row>
    <row r="8" spans="1:9" ht="29.25" customHeight="1" thickBot="1" x14ac:dyDescent="0.3">
      <c r="A8" s="20" t="s">
        <v>68</v>
      </c>
      <c r="B8" s="20" t="s">
        <v>67</v>
      </c>
      <c r="C8" s="24">
        <v>6010</v>
      </c>
      <c r="D8" s="22">
        <v>6130</v>
      </c>
      <c r="E8" s="23">
        <f t="shared" si="0"/>
        <v>101.99667221297837</v>
      </c>
    </row>
    <row r="9" spans="1:9" ht="30" customHeight="1" thickBot="1" x14ac:dyDescent="0.3">
      <c r="A9" s="20" t="s">
        <v>69</v>
      </c>
      <c r="B9" s="20" t="s">
        <v>67</v>
      </c>
      <c r="C9" s="24">
        <v>5579</v>
      </c>
      <c r="D9" s="22">
        <v>5691</v>
      </c>
      <c r="E9" s="23">
        <f t="shared" si="0"/>
        <v>102.00752823086574</v>
      </c>
    </row>
    <row r="10" spans="1:9" ht="29.25" customHeight="1" thickBot="1" x14ac:dyDescent="0.3">
      <c r="A10" s="25" t="s">
        <v>63</v>
      </c>
      <c r="B10" s="20" t="s">
        <v>67</v>
      </c>
      <c r="C10" s="24">
        <v>4942</v>
      </c>
      <c r="D10" s="22">
        <v>5041</v>
      </c>
      <c r="E10" s="23">
        <f t="shared" si="0"/>
        <v>102.00323755564548</v>
      </c>
    </row>
    <row r="11" spans="1:9" ht="20.25" customHeight="1" x14ac:dyDescent="0.25"/>
    <row r="12" spans="1:9" ht="18.75" customHeight="1" x14ac:dyDescent="0.25">
      <c r="A12" s="175"/>
      <c r="B12" s="175"/>
      <c r="C12" s="175"/>
      <c r="D12" s="175"/>
      <c r="E12" s="175"/>
    </row>
    <row r="13" spans="1:9" ht="18.75" customHeight="1" x14ac:dyDescent="0.25">
      <c r="A13" s="175"/>
      <c r="B13" s="175"/>
      <c r="C13" s="175"/>
      <c r="D13" s="175"/>
      <c r="E13" s="175"/>
    </row>
    <row r="14" spans="1:9" x14ac:dyDescent="0.25">
      <c r="A14" s="175"/>
      <c r="B14" s="175"/>
      <c r="C14" s="175"/>
      <c r="D14" s="175"/>
      <c r="E14" s="175"/>
    </row>
    <row r="15" spans="1:9" x14ac:dyDescent="0.25">
      <c r="A15" s="175"/>
      <c r="B15" s="175"/>
      <c r="C15" s="175"/>
      <c r="D15" s="175"/>
      <c r="E15" s="175"/>
    </row>
  </sheetData>
  <customSheetViews>
    <customSheetView guid="{9C1C4A53-F5C2-4037-A8C9-7C9A111497E1}">
      <selection activeCell="D22" sqref="D22"/>
      <pageMargins left="0.70866141732283472" right="0.51181102362204722" top="0.35433070866141736" bottom="0.35433070866141736" header="0.31496062992125984" footer="0.31496062992125984"/>
      <pageSetup paperSize="9" scale="80" orientation="portrait" r:id="rId1"/>
    </customSheetView>
    <customSheetView guid="{688E5DFF-3132-4C5D-958E-32CAF30D478B}">
      <selection activeCell="D22" sqref="D22"/>
      <pageMargins left="0.70866141732283472" right="0.51181102362204722" top="0.35433070866141736" bottom="0.35433070866141736" header="0.31496062992125984" footer="0.31496062992125984"/>
      <pageSetup paperSize="9" scale="80" orientation="portrait" r:id="rId2"/>
    </customSheetView>
    <customSheetView guid="{6579B92C-70DC-4A83-8E45-FB58953DA300}">
      <selection activeCell="D22" sqref="D22"/>
      <pageMargins left="0.70866141732283472" right="0.51181102362204722" top="0.35433070866141736" bottom="0.35433070866141736" header="0.31496062992125984" footer="0.31496062992125984"/>
      <pageSetup paperSize="9" scale="80" orientation="portrait" r:id="rId3"/>
    </customSheetView>
  </customSheetViews>
  <mergeCells count="5">
    <mergeCell ref="A4:A5"/>
    <mergeCell ref="C4:E4"/>
    <mergeCell ref="A2:E2"/>
    <mergeCell ref="B4:B5"/>
    <mergeCell ref="A12:E15"/>
  </mergeCells>
  <pageMargins left="0.70866141732283472" right="0.51181102362204722" top="0.35433070866141736" bottom="0.35433070866141736" header="0.31496062992125984" footer="0.31496062992125984"/>
  <pageSetup paperSize="9" scale="80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эл. эн.</vt:lpstr>
      <vt:lpstr>тепло, ГВС, вода, вотвед</vt:lpstr>
      <vt:lpstr>газ </vt:lpstr>
      <vt:lpstr>'тепло, ГВС, вода, вотвед'!Заголовки_для_печати</vt:lpstr>
      <vt:lpstr>'тепло, ГВС, вода, вотвед'!Область_печати</vt:lpstr>
      <vt:lpstr>'эл. эн.'!Область_печати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Сергей Николаевич</cp:lastModifiedBy>
  <cp:lastPrinted>2017-06-07T10:37:12Z</cp:lastPrinted>
  <dcterms:created xsi:type="dcterms:W3CDTF">2014-02-03T06:40:32Z</dcterms:created>
  <dcterms:modified xsi:type="dcterms:W3CDTF">2017-06-08T03:40:37Z</dcterms:modified>
</cp:coreProperties>
</file>